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LSYS-SV2\d\data\他部署公開\管理Ｇ他部署公開\経理部\指定請求書様式\請求書\"/>
    </mc:Choice>
  </mc:AlternateContent>
  <bookViews>
    <workbookView xWindow="600" yWindow="30" windowWidth="18135" windowHeight="11985" tabRatio="719" activeTab="2"/>
  </bookViews>
  <sheets>
    <sheet name="指定請求書注意事項" sheetId="11" r:id="rId1"/>
    <sheet name="発注分入力説明" sheetId="8" r:id="rId2"/>
    <sheet name="発注分" sheetId="2" r:id="rId3"/>
    <sheet name="BC一覧" sheetId="4" state="hidden" r:id="rId4"/>
    <sheet name="発注分明細書" sheetId="6" r:id="rId5"/>
    <sheet name="非発注入力説明" sheetId="9" r:id="rId6"/>
    <sheet name="非発注" sheetId="5" r:id="rId7"/>
    <sheet name="非発注明細書" sheetId="7" r:id="rId8"/>
  </sheets>
  <definedNames>
    <definedName name="_xlnm.Print_Area" localSheetId="2">発注分!$A$1:$AT$40</definedName>
    <definedName name="_xlnm.Print_Area" localSheetId="4">発注分明細書!$A$1:$G$36</definedName>
    <definedName name="_xlnm.Print_Area" localSheetId="6">非発注!$B$1:$AU$40</definedName>
    <definedName name="_xlnm.Print_Area" localSheetId="5">非発注入力説明!$A$1:$BC$39</definedName>
    <definedName name="_xlnm.Print_Area" localSheetId="7">非発注明細書!$A$1:$G$36</definedName>
  </definedNames>
  <calcPr calcId="152511"/>
</workbook>
</file>

<file path=xl/calcChain.xml><?xml version="1.0" encoding="utf-8"?>
<calcChain xmlns="http://schemas.openxmlformats.org/spreadsheetml/2006/main">
  <c r="AE10" i="5" l="1"/>
  <c r="I30" i="5" l="1"/>
  <c r="J30" i="5"/>
  <c r="K30" i="5"/>
  <c r="P30" i="5"/>
  <c r="Q30" i="5"/>
  <c r="K31" i="5"/>
  <c r="L31" i="5"/>
  <c r="M31" i="5"/>
  <c r="P31" i="5"/>
  <c r="Q31" i="5"/>
  <c r="G22" i="6" l="1"/>
  <c r="D32" i="6"/>
  <c r="E32" i="6" s="1"/>
  <c r="F32" i="6"/>
  <c r="G32" i="6" s="1"/>
  <c r="D33" i="6"/>
  <c r="E33" i="6" s="1"/>
  <c r="F33" i="6"/>
  <c r="G33" i="6" s="1"/>
  <c r="D20" i="6"/>
  <c r="E20" i="6" s="1"/>
  <c r="F20" i="6"/>
  <c r="G20" i="6" s="1"/>
  <c r="D21" i="6"/>
  <c r="E21" i="6" s="1"/>
  <c r="F21" i="6"/>
  <c r="G21" i="6" s="1"/>
  <c r="D22" i="6"/>
  <c r="E22" i="6"/>
  <c r="F22" i="6"/>
  <c r="D23" i="6"/>
  <c r="E23" i="6" s="1"/>
  <c r="F23" i="6"/>
  <c r="G23" i="6" s="1"/>
  <c r="D24" i="6"/>
  <c r="E24" i="6" s="1"/>
  <c r="F24" i="6"/>
  <c r="G24" i="6" s="1"/>
  <c r="D25" i="6"/>
  <c r="E25" i="6"/>
  <c r="F25" i="6"/>
  <c r="G25" i="6" s="1"/>
  <c r="D26" i="6"/>
  <c r="E26" i="6" s="1"/>
  <c r="G26" i="6" s="1"/>
  <c r="F26" i="6"/>
  <c r="D27" i="6"/>
  <c r="E27" i="6" s="1"/>
  <c r="F27" i="6"/>
  <c r="G27" i="6" s="1"/>
  <c r="D28" i="6"/>
  <c r="E28" i="6" s="1"/>
  <c r="F28" i="6"/>
  <c r="G28" i="6" s="1"/>
  <c r="D29" i="6"/>
  <c r="E29" i="6" s="1"/>
  <c r="F29" i="6"/>
  <c r="D30" i="6"/>
  <c r="E30" i="6"/>
  <c r="G30" i="6" s="1"/>
  <c r="F30" i="6"/>
  <c r="D31" i="6"/>
  <c r="E31" i="6" s="1"/>
  <c r="F31" i="6"/>
  <c r="G31" i="6" s="1"/>
  <c r="D7" i="6"/>
  <c r="E7" i="6" s="1"/>
  <c r="F7" i="6"/>
  <c r="D8" i="6"/>
  <c r="E8" i="6" s="1"/>
  <c r="F8" i="6"/>
  <c r="D9" i="6"/>
  <c r="E9" i="6" s="1"/>
  <c r="G9" i="6" s="1"/>
  <c r="F9" i="6"/>
  <c r="D10" i="6"/>
  <c r="E10" i="6" s="1"/>
  <c r="F10" i="6"/>
  <c r="G10" i="6" s="1"/>
  <c r="D11" i="6"/>
  <c r="E11" i="6" s="1"/>
  <c r="F11" i="6"/>
  <c r="G11" i="6" s="1"/>
  <c r="D12" i="6"/>
  <c r="E12" i="6" s="1"/>
  <c r="F12" i="6"/>
  <c r="G12" i="6" s="1"/>
  <c r="D13" i="6"/>
  <c r="E13" i="6"/>
  <c r="G13" i="6" s="1"/>
  <c r="F13" i="6"/>
  <c r="D14" i="6"/>
  <c r="E14" i="6" s="1"/>
  <c r="F14" i="6"/>
  <c r="G14" i="6" s="1"/>
  <c r="D15" i="6"/>
  <c r="E15" i="6" s="1"/>
  <c r="F15" i="6"/>
  <c r="G15" i="6" s="1"/>
  <c r="D16" i="6"/>
  <c r="E16" i="6" s="1"/>
  <c r="F16" i="6"/>
  <c r="G16" i="6" s="1"/>
  <c r="D17" i="6"/>
  <c r="E17" i="6"/>
  <c r="F17" i="6"/>
  <c r="G17" i="6" s="1"/>
  <c r="D18" i="6"/>
  <c r="E18" i="6" s="1"/>
  <c r="F18" i="6"/>
  <c r="G18" i="6" s="1"/>
  <c r="D19" i="6"/>
  <c r="E19" i="6" s="1"/>
  <c r="F19" i="6"/>
  <c r="G19" i="6" s="1"/>
  <c r="G29" i="6" l="1"/>
  <c r="G8" i="6"/>
  <c r="AL37" i="2"/>
  <c r="AL35" i="2"/>
  <c r="AF10" i="5" l="1"/>
  <c r="O30" i="5"/>
  <c r="AD10" i="2"/>
  <c r="AE10" i="2"/>
  <c r="AM34" i="5" l="1"/>
  <c r="AM37" i="5"/>
  <c r="AM36" i="5"/>
  <c r="AM35" i="5"/>
  <c r="AL25" i="2" l="1"/>
  <c r="AL28" i="2" s="1"/>
  <c r="F17" i="7" l="1"/>
  <c r="F18" i="7"/>
  <c r="F19" i="7"/>
  <c r="F20" i="7"/>
  <c r="F21" i="7"/>
  <c r="F22" i="7"/>
  <c r="F23" i="7"/>
  <c r="F24" i="7"/>
  <c r="F25" i="7"/>
  <c r="F26" i="7"/>
  <c r="F27" i="7"/>
  <c r="F28" i="7"/>
  <c r="F29" i="7"/>
  <c r="F30" i="7"/>
  <c r="F31" i="7"/>
  <c r="F32" i="7"/>
  <c r="F33" i="7"/>
  <c r="F7" i="7"/>
  <c r="F8" i="7"/>
  <c r="F9" i="7"/>
  <c r="F10" i="7"/>
  <c r="F11" i="7"/>
  <c r="F12" i="7"/>
  <c r="F13" i="7"/>
  <c r="F14" i="7"/>
  <c r="F15" i="7"/>
  <c r="F16" i="7"/>
  <c r="F6" i="7"/>
  <c r="F6" i="6"/>
  <c r="AM38" i="5" l="1"/>
  <c r="D6" i="6"/>
  <c r="E6" i="6" s="1"/>
  <c r="G6" i="6" s="1"/>
  <c r="A14" i="2" l="1"/>
  <c r="O31" i="2"/>
  <c r="P31" i="2"/>
  <c r="D6" i="7"/>
  <c r="E6" i="7" s="1"/>
  <c r="G6" i="7" s="1"/>
  <c r="D7" i="7"/>
  <c r="E7" i="7" s="1"/>
  <c r="G7" i="7" s="1"/>
  <c r="AM36" i="9" l="1"/>
  <c r="AM35" i="9"/>
  <c r="AM34" i="9"/>
  <c r="AM33" i="9"/>
  <c r="AM37" i="9" s="1"/>
  <c r="Q30" i="9"/>
  <c r="P30" i="9"/>
  <c r="M30" i="9"/>
  <c r="L30" i="9"/>
  <c r="K30" i="9"/>
  <c r="Q29" i="9"/>
  <c r="P29" i="9"/>
  <c r="O29" i="9"/>
  <c r="K29" i="9"/>
  <c r="J29" i="9"/>
  <c r="I29" i="9"/>
  <c r="AM20" i="9"/>
  <c r="AM21" i="9" s="1"/>
  <c r="G7" i="6"/>
  <c r="K31" i="2"/>
  <c r="L31" i="2"/>
  <c r="J31" i="2"/>
  <c r="M30" i="8"/>
  <c r="K30" i="8"/>
  <c r="Q30" i="8"/>
  <c r="P30" i="8"/>
  <c r="L30" i="8"/>
  <c r="AM33" i="8"/>
  <c r="AI36" i="8"/>
  <c r="AI35" i="8"/>
  <c r="AI34" i="8"/>
  <c r="AM37" i="8"/>
  <c r="AI33" i="8"/>
  <c r="Q29" i="8"/>
  <c r="P29" i="8"/>
  <c r="O29" i="8"/>
  <c r="K29" i="8"/>
  <c r="J29" i="8"/>
  <c r="I29" i="8"/>
  <c r="AM20" i="8"/>
  <c r="AM21" i="8" s="1"/>
  <c r="V20" i="8"/>
  <c r="B19" i="8"/>
  <c r="B17" i="8"/>
  <c r="B15" i="8"/>
  <c r="B13" i="8"/>
  <c r="AM22" i="9" l="1"/>
  <c r="AM23" i="9"/>
  <c r="AM22" i="8"/>
  <c r="V21" i="8"/>
  <c r="V22" i="8" s="1"/>
  <c r="AM23" i="8"/>
  <c r="AH37" i="2"/>
  <c r="AH36" i="2"/>
  <c r="AH35" i="2"/>
  <c r="AM26" i="9" l="1"/>
  <c r="AM28" i="9" s="1"/>
  <c r="AM29" i="9" s="1"/>
  <c r="AM25" i="9"/>
  <c r="AM26" i="8"/>
  <c r="AM28" i="8" s="1"/>
  <c r="AM29" i="8" s="1"/>
  <c r="AM25" i="8"/>
  <c r="U21" i="2"/>
  <c r="U22" i="2" s="1"/>
  <c r="AL21" i="2"/>
  <c r="AL22" i="2" s="1"/>
  <c r="AL23" i="2" s="1"/>
  <c r="U23" i="2" l="1"/>
  <c r="AM30" i="9"/>
  <c r="AM31" i="9"/>
  <c r="AJ7" i="9" s="1"/>
  <c r="AM31" i="8"/>
  <c r="AJ7" i="8" s="1"/>
  <c r="AM30" i="8"/>
  <c r="D34" i="7"/>
  <c r="D33" i="7"/>
  <c r="E33" i="7" s="1"/>
  <c r="G33" i="7" s="1"/>
  <c r="D32" i="7"/>
  <c r="E32" i="7" s="1"/>
  <c r="G32" i="7" s="1"/>
  <c r="D31" i="7"/>
  <c r="E31" i="7" s="1"/>
  <c r="G31" i="7" s="1"/>
  <c r="D30" i="7"/>
  <c r="E30" i="7" s="1"/>
  <c r="G30" i="7" s="1"/>
  <c r="D29" i="7"/>
  <c r="E29" i="7" s="1"/>
  <c r="G29" i="7" s="1"/>
  <c r="D28" i="7"/>
  <c r="E28" i="7" s="1"/>
  <c r="G28" i="7" s="1"/>
  <c r="D27" i="7"/>
  <c r="E27" i="7" s="1"/>
  <c r="G27" i="7" s="1"/>
  <c r="D26" i="7"/>
  <c r="E26" i="7" s="1"/>
  <c r="G26" i="7" s="1"/>
  <c r="D25" i="7"/>
  <c r="E25" i="7" s="1"/>
  <c r="G25" i="7" s="1"/>
  <c r="D24" i="7"/>
  <c r="E24" i="7" s="1"/>
  <c r="G24" i="7" s="1"/>
  <c r="D23" i="7"/>
  <c r="E23" i="7" s="1"/>
  <c r="G23" i="7" s="1"/>
  <c r="D22" i="7"/>
  <c r="E22" i="7" s="1"/>
  <c r="G22" i="7" s="1"/>
  <c r="D21" i="7"/>
  <c r="E21" i="7" s="1"/>
  <c r="G21" i="7" s="1"/>
  <c r="D20" i="7"/>
  <c r="E20" i="7" s="1"/>
  <c r="G20" i="7" s="1"/>
  <c r="D19" i="7"/>
  <c r="E19" i="7" s="1"/>
  <c r="G19" i="7" s="1"/>
  <c r="D18" i="7"/>
  <c r="E18" i="7" s="1"/>
  <c r="G18" i="7" s="1"/>
  <c r="D17" i="7"/>
  <c r="E17" i="7" s="1"/>
  <c r="G17" i="7" s="1"/>
  <c r="D16" i="7"/>
  <c r="E16" i="7" s="1"/>
  <c r="G16" i="7" s="1"/>
  <c r="D15" i="7"/>
  <c r="E15" i="7" s="1"/>
  <c r="G15" i="7" s="1"/>
  <c r="D14" i="7"/>
  <c r="E14" i="7" s="1"/>
  <c r="G14" i="7" s="1"/>
  <c r="D13" i="7"/>
  <c r="E13" i="7" s="1"/>
  <c r="G13" i="7" s="1"/>
  <c r="D12" i="7"/>
  <c r="E12" i="7" s="1"/>
  <c r="G12" i="7" s="1"/>
  <c r="D11" i="7"/>
  <c r="E11" i="7" s="1"/>
  <c r="G11" i="7" s="1"/>
  <c r="D10" i="7"/>
  <c r="E10" i="7" s="1"/>
  <c r="G10" i="7" s="1"/>
  <c r="D9" i="7"/>
  <c r="E9" i="7" s="1"/>
  <c r="G9" i="7" s="1"/>
  <c r="D8" i="7"/>
  <c r="E8" i="7" s="1"/>
  <c r="G8" i="7" s="1"/>
  <c r="G35" i="7" l="1"/>
  <c r="D34" i="6"/>
  <c r="G35" i="6" l="1"/>
  <c r="AM21" i="5"/>
  <c r="AM22" i="5" s="1"/>
  <c r="AM31" i="5" s="1"/>
  <c r="I30" i="2"/>
  <c r="P30" i="2"/>
  <c r="O30" i="2"/>
  <c r="N30" i="2"/>
  <c r="J30" i="2"/>
  <c r="H30" i="2"/>
  <c r="A20" i="2"/>
  <c r="A18" i="2"/>
  <c r="A16" i="2"/>
  <c r="AM24" i="5" l="1"/>
  <c r="AM27" i="5" s="1"/>
  <c r="AM29" i="5" s="1"/>
  <c r="AM30" i="5" s="1"/>
  <c r="AM23" i="5"/>
  <c r="AM32" i="5" l="1"/>
  <c r="AJ8" i="5" s="1"/>
  <c r="AM26" i="5"/>
  <c r="AL24" i="2"/>
  <c r="AL36" i="2" l="1"/>
  <c r="AL27" i="2"/>
  <c r="AL34" i="2" s="1"/>
  <c r="AH34" i="2"/>
  <c r="AL29" i="2" l="1"/>
  <c r="AL30" i="2" s="1"/>
  <c r="AL31" i="2" s="1"/>
  <c r="AL32" i="2" s="1"/>
  <c r="AI8" i="2" s="1"/>
  <c r="AL26" i="2"/>
  <c r="AL38" i="2" l="1"/>
</calcChain>
</file>

<file path=xl/sharedStrings.xml><?xml version="1.0" encoding="utf-8"?>
<sst xmlns="http://schemas.openxmlformats.org/spreadsheetml/2006/main" count="807" uniqueCount="535">
  <si>
    <t>株式会社アルシスホーム御中</t>
    <phoneticPr fontId="0"/>
  </si>
  <si>
    <t>住所</t>
    <phoneticPr fontId="0"/>
  </si>
  <si>
    <t>氏名</t>
    <phoneticPr fontId="0"/>
  </si>
  <si>
    <t>工事略称</t>
    <phoneticPr fontId="0"/>
  </si>
  <si>
    <t>工事番号</t>
    <phoneticPr fontId="0"/>
  </si>
  <si>
    <t>発注
(支払)
区分</t>
    <phoneticPr fontId="0"/>
  </si>
  <si>
    <t>注文番号</t>
    <phoneticPr fontId="0"/>
  </si>
  <si>
    <t>支払条件</t>
    <phoneticPr fontId="0"/>
  </si>
  <si>
    <t>請求年月日</t>
    <phoneticPr fontId="0"/>
  </si>
  <si>
    <t>取引業者コード</t>
    <phoneticPr fontId="0"/>
  </si>
  <si>
    <t>年</t>
    <phoneticPr fontId="0"/>
  </si>
  <si>
    <t>月</t>
    <phoneticPr fontId="0"/>
  </si>
  <si>
    <t>日</t>
    <phoneticPr fontId="0"/>
  </si>
  <si>
    <t>契約</t>
    <phoneticPr fontId="0"/>
  </si>
  <si>
    <t>数量</t>
    <phoneticPr fontId="0"/>
  </si>
  <si>
    <t>単価</t>
    <phoneticPr fontId="0"/>
  </si>
  <si>
    <t>金額円</t>
    <phoneticPr fontId="0"/>
  </si>
  <si>
    <t>%</t>
    <phoneticPr fontId="0"/>
  </si>
  <si>
    <t>数量</t>
    <phoneticPr fontId="0"/>
  </si>
  <si>
    <t>金額円</t>
    <phoneticPr fontId="0"/>
  </si>
  <si>
    <t>合計</t>
    <phoneticPr fontId="0"/>
  </si>
  <si>
    <t>合計</t>
    <phoneticPr fontId="0"/>
  </si>
  <si>
    <t>消
費
税
抜</t>
    <phoneticPr fontId="0"/>
  </si>
  <si>
    <t>日</t>
    <phoneticPr fontId="0"/>
  </si>
  <si>
    <t>本
社</t>
    <phoneticPr fontId="0"/>
  </si>
  <si>
    <t>(備考)</t>
    <phoneticPr fontId="0"/>
  </si>
  <si>
    <t>作
業
所</t>
    <phoneticPr fontId="0"/>
  </si>
  <si>
    <t>株式会社アルシスホーム</t>
    <phoneticPr fontId="0"/>
  </si>
  <si>
    <t>請求書</t>
    <rPh sb="0" eb="3">
      <t>セイキュウショ</t>
    </rPh>
    <phoneticPr fontId="0"/>
  </si>
  <si>
    <t>印</t>
    <rPh sb="0" eb="1">
      <t>イン</t>
    </rPh>
    <phoneticPr fontId="0"/>
  </si>
  <si>
    <t>－</t>
    <phoneticPr fontId="0"/>
  </si>
  <si>
    <t>請求回数</t>
    <phoneticPr fontId="0"/>
  </si>
  <si>
    <t>単　価</t>
    <phoneticPr fontId="0"/>
  </si>
  <si>
    <t>BC</t>
    <phoneticPr fontId="0"/>
  </si>
  <si>
    <t>小計</t>
    <phoneticPr fontId="0"/>
  </si>
  <si>
    <t>現金</t>
    <rPh sb="0" eb="2">
      <t>ゲンキン</t>
    </rPh>
    <phoneticPr fontId="0"/>
  </si>
  <si>
    <t>整理番号</t>
    <phoneticPr fontId="0"/>
  </si>
  <si>
    <t>支払指定日</t>
    <phoneticPr fontId="0"/>
  </si>
  <si>
    <t>％</t>
    <phoneticPr fontId="0"/>
  </si>
  <si>
    <t>％</t>
    <phoneticPr fontId="0"/>
  </si>
  <si>
    <t>約手</t>
    <phoneticPr fontId="0"/>
  </si>
  <si>
    <t>済
度</t>
    <phoneticPr fontId="0"/>
  </si>
  <si>
    <t>(区分)</t>
    <phoneticPr fontId="0"/>
  </si>
  <si>
    <t>1.工事未払金(未成工事)</t>
  </si>
  <si>
    <t>2.工事未払金(完成工事)</t>
  </si>
  <si>
    <t>3.その他</t>
  </si>
  <si>
    <t>(支払種別)</t>
  </si>
  <si>
    <t>1.清算払(注文書)</t>
  </si>
  <si>
    <t>2.内払(注文書)</t>
  </si>
  <si>
    <t>3.非発注支払</t>
  </si>
  <si>
    <t>今回請求額</t>
    <phoneticPr fontId="0"/>
  </si>
  <si>
    <t>前回迄の領収額</t>
    <phoneticPr fontId="0"/>
  </si>
  <si>
    <t>　㋑×90%(材工のみ)
－㋺×90%(材工のみ)</t>
    <rPh sb="7" eb="9">
      <t>ザイコウ</t>
    </rPh>
    <rPh sb="20" eb="22">
      <t>ザイコウ</t>
    </rPh>
    <phoneticPr fontId="0"/>
  </si>
  <si>
    <t>　(㋺×90%材工のみ)</t>
    <rPh sb="7" eb="9">
      <t>ザイコウ</t>
    </rPh>
    <phoneticPr fontId="0"/>
  </si>
  <si>
    <t>　㋑×90%(材工のみ)</t>
    <rPh sb="7" eb="9">
      <t>ザイコウ</t>
    </rPh>
    <phoneticPr fontId="0"/>
  </si>
  <si>
    <t>支払基礎額</t>
    <phoneticPr fontId="0"/>
  </si>
  <si>
    <t>今回迄の出来高累計額　　　　　　㋑</t>
    <phoneticPr fontId="0"/>
  </si>
  <si>
    <t>前回迄の出来高累計額　　　　　　㋺</t>
    <phoneticPr fontId="0"/>
  </si>
  <si>
    <t>今回出来高又は入着高　　　　　　㋑－㋺</t>
    <phoneticPr fontId="0"/>
  </si>
  <si>
    <r>
      <t xml:space="preserve">今回請求額
</t>
    </r>
    <r>
      <rPr>
        <sz val="9"/>
        <color theme="1"/>
        <rFont val="ＭＳ Ｐゴシック"/>
        <family val="3"/>
        <charset val="128"/>
      </rPr>
      <t>(消費税等含む)</t>
    </r>
    <phoneticPr fontId="0"/>
  </si>
  <si>
    <t>今 回 請 求 金 額 　　(消費税等含む)</t>
    <phoneticPr fontId="0"/>
  </si>
  <si>
    <t>B　　C</t>
    <phoneticPr fontId="0"/>
  </si>
  <si>
    <t>合　　計</t>
    <phoneticPr fontId="0"/>
  </si>
  <si>
    <t>年号</t>
    <rPh sb="0" eb="2">
      <t>ネンゴウ</t>
    </rPh>
    <phoneticPr fontId="0"/>
  </si>
  <si>
    <t>BC</t>
    <phoneticPr fontId="0"/>
  </si>
  <si>
    <t>消費税等</t>
    <phoneticPr fontId="0"/>
  </si>
  <si>
    <t>(</t>
    <phoneticPr fontId="16"/>
  </si>
  <si>
    <t>　%)</t>
  </si>
  <si>
    <t>消　費　税　等　（支払査定額＊</t>
    <rPh sb="9" eb="11">
      <t>シハライ</t>
    </rPh>
    <phoneticPr fontId="0"/>
  </si>
  <si>
    <t>％</t>
    <phoneticPr fontId="16"/>
  </si>
  <si>
    <t>摘要</t>
    <phoneticPr fontId="0"/>
  </si>
  <si>
    <t>BCコード</t>
    <phoneticPr fontId="16"/>
  </si>
  <si>
    <t>工種</t>
    <rPh sb="0" eb="1">
      <t>コウ</t>
    </rPh>
    <rPh sb="1" eb="2">
      <t>シュ</t>
    </rPh>
    <phoneticPr fontId="16"/>
  </si>
  <si>
    <t>仮設工事（共通・直接）</t>
    <rPh sb="0" eb="2">
      <t>カセツ</t>
    </rPh>
    <rPh sb="2" eb="4">
      <t>コウジ</t>
    </rPh>
    <rPh sb="5" eb="7">
      <t>キョウツウ</t>
    </rPh>
    <rPh sb="8" eb="10">
      <t>チョクセツ</t>
    </rPh>
    <phoneticPr fontId="16"/>
  </si>
  <si>
    <t>測量・調査</t>
    <rPh sb="0" eb="2">
      <t>ソクリョウ</t>
    </rPh>
    <rPh sb="3" eb="5">
      <t>チョウサ</t>
    </rPh>
    <phoneticPr fontId="16"/>
  </si>
  <si>
    <t>道路・整地・遣方</t>
    <rPh sb="0" eb="2">
      <t>ドウロ</t>
    </rPh>
    <rPh sb="3" eb="5">
      <t>セイチ</t>
    </rPh>
    <rPh sb="6" eb="7">
      <t>ツカ</t>
    </rPh>
    <rPh sb="7" eb="8">
      <t>カタ</t>
    </rPh>
    <phoneticPr fontId="16"/>
  </si>
  <si>
    <t>電気・給排水・通信（工事費）</t>
    <rPh sb="0" eb="2">
      <t>デンキ</t>
    </rPh>
    <rPh sb="3" eb="6">
      <t>キュウハイスイ</t>
    </rPh>
    <rPh sb="7" eb="9">
      <t>ツウシン</t>
    </rPh>
    <rPh sb="10" eb="13">
      <t>コウジヒ</t>
    </rPh>
    <phoneticPr fontId="16"/>
  </si>
  <si>
    <t>家賃・借地料・駐車料</t>
    <rPh sb="0" eb="2">
      <t>ヤチン</t>
    </rPh>
    <rPh sb="3" eb="6">
      <t>シャクチリョウ</t>
    </rPh>
    <rPh sb="7" eb="10">
      <t>チュウシャリョウ</t>
    </rPh>
    <phoneticPr fontId="16"/>
  </si>
  <si>
    <t>仮囲手間・杭養生・近隣対策</t>
    <rPh sb="0" eb="1">
      <t>カリ</t>
    </rPh>
    <rPh sb="1" eb="2">
      <t>カコイ</t>
    </rPh>
    <rPh sb="2" eb="4">
      <t>テマ</t>
    </rPh>
    <rPh sb="5" eb="6">
      <t>クイ</t>
    </rPh>
    <rPh sb="6" eb="8">
      <t>ヨウジョウ</t>
    </rPh>
    <rPh sb="9" eb="11">
      <t>キンリン</t>
    </rPh>
    <rPh sb="11" eb="13">
      <t>タイサク</t>
    </rPh>
    <phoneticPr fontId="16"/>
  </si>
  <si>
    <t>足場手間（鉄・外・内・他）</t>
    <rPh sb="0" eb="2">
      <t>アシバ</t>
    </rPh>
    <rPh sb="2" eb="4">
      <t>テマ</t>
    </rPh>
    <rPh sb="5" eb="6">
      <t>テツ</t>
    </rPh>
    <rPh sb="7" eb="8">
      <t>ソト</t>
    </rPh>
    <rPh sb="9" eb="10">
      <t>ナイ</t>
    </rPh>
    <rPh sb="11" eb="12">
      <t>ホカ</t>
    </rPh>
    <phoneticPr fontId="16"/>
  </si>
  <si>
    <t>材工足場</t>
    <rPh sb="0" eb="2">
      <t>ザイコウ</t>
    </rPh>
    <rPh sb="2" eb="4">
      <t>アシバ</t>
    </rPh>
    <phoneticPr fontId="16"/>
  </si>
  <si>
    <t>安全関係・看板</t>
    <rPh sb="0" eb="2">
      <t>アンゼン</t>
    </rPh>
    <rPh sb="2" eb="4">
      <t>カンケイ</t>
    </rPh>
    <rPh sb="5" eb="7">
      <t>カンバン</t>
    </rPh>
    <phoneticPr fontId="16"/>
  </si>
  <si>
    <t>各種試験</t>
    <rPh sb="0" eb="2">
      <t>カクシュ</t>
    </rPh>
    <rPh sb="2" eb="4">
      <t>シケン</t>
    </rPh>
    <phoneticPr fontId="16"/>
  </si>
  <si>
    <t>軽作業員（場内外整理）</t>
    <rPh sb="0" eb="4">
      <t>ケイサギョウイン</t>
    </rPh>
    <rPh sb="5" eb="8">
      <t>ジョウナイガイ</t>
    </rPh>
    <rPh sb="8" eb="10">
      <t>セイリ</t>
    </rPh>
    <phoneticPr fontId="16"/>
  </si>
  <si>
    <t>養生・美装</t>
    <rPh sb="0" eb="2">
      <t>ヨウジョウ</t>
    </rPh>
    <rPh sb="3" eb="5">
      <t>ビソウ</t>
    </rPh>
    <phoneticPr fontId="16"/>
  </si>
  <si>
    <t>発生材処理（産業廃棄物）</t>
    <rPh sb="0" eb="2">
      <t>ハッセイ</t>
    </rPh>
    <rPh sb="2" eb="3">
      <t>ザイ</t>
    </rPh>
    <rPh sb="3" eb="5">
      <t>ショリ</t>
    </rPh>
    <rPh sb="6" eb="8">
      <t>サンギョウ</t>
    </rPh>
    <rPh sb="8" eb="11">
      <t>ハイキブツ</t>
    </rPh>
    <phoneticPr fontId="16"/>
  </si>
  <si>
    <t>揚重機（移動式）</t>
    <rPh sb="0" eb="1">
      <t>アゲ</t>
    </rPh>
    <rPh sb="1" eb="3">
      <t>ジュウキ</t>
    </rPh>
    <rPh sb="4" eb="6">
      <t>イドウ</t>
    </rPh>
    <rPh sb="6" eb="7">
      <t>シキ</t>
    </rPh>
    <phoneticPr fontId="16"/>
  </si>
  <si>
    <t>仮設負担金</t>
    <rPh sb="0" eb="2">
      <t>カセツ</t>
    </rPh>
    <rPh sb="2" eb="5">
      <t>フタンキン</t>
    </rPh>
    <phoneticPr fontId="16"/>
  </si>
  <si>
    <t>警備員</t>
    <rPh sb="0" eb="3">
      <t>ケイビイン</t>
    </rPh>
    <phoneticPr fontId="16"/>
  </si>
  <si>
    <t>各種届出・仮設図面</t>
    <rPh sb="0" eb="4">
      <t>カクシュトドケデ</t>
    </rPh>
    <rPh sb="5" eb="7">
      <t>カセツ</t>
    </rPh>
    <rPh sb="7" eb="9">
      <t>ズメン</t>
    </rPh>
    <phoneticPr fontId="16"/>
  </si>
  <si>
    <t>仮設リース・レンタル料</t>
    <rPh sb="0" eb="2">
      <t>カセツ</t>
    </rPh>
    <rPh sb="10" eb="11">
      <t>リョウ</t>
    </rPh>
    <phoneticPr fontId="16"/>
  </si>
  <si>
    <t>ハウス・トイレ・BOX</t>
    <phoneticPr fontId="16"/>
  </si>
  <si>
    <t>測量器具</t>
    <rPh sb="0" eb="2">
      <t>ソクリョウ</t>
    </rPh>
    <rPh sb="2" eb="4">
      <t>キグ</t>
    </rPh>
    <phoneticPr fontId="16"/>
  </si>
  <si>
    <t>事務所関連備品</t>
    <rPh sb="0" eb="2">
      <t>ジム</t>
    </rPh>
    <rPh sb="2" eb="3">
      <t>ジョ</t>
    </rPh>
    <rPh sb="3" eb="5">
      <t>カンレン</t>
    </rPh>
    <rPh sb="5" eb="7">
      <t>ビヒン</t>
    </rPh>
    <phoneticPr fontId="16"/>
  </si>
  <si>
    <t>機械・工具器具</t>
    <rPh sb="0" eb="2">
      <t>キカイ</t>
    </rPh>
    <rPh sb="3" eb="5">
      <t>コウグ</t>
    </rPh>
    <rPh sb="5" eb="7">
      <t>キグ</t>
    </rPh>
    <phoneticPr fontId="16"/>
  </si>
  <si>
    <t>金属製・木製・シート仮設材</t>
    <rPh sb="0" eb="3">
      <t>キンゾクセイ</t>
    </rPh>
    <rPh sb="4" eb="6">
      <t>モクセイ</t>
    </rPh>
    <rPh sb="10" eb="12">
      <t>カセツ</t>
    </rPh>
    <rPh sb="12" eb="13">
      <t>ザイ</t>
    </rPh>
    <phoneticPr fontId="16"/>
  </si>
  <si>
    <t>揚重機（固定式）</t>
    <rPh sb="0" eb="1">
      <t>ア</t>
    </rPh>
    <rPh sb="1" eb="3">
      <t>ジュウキ</t>
    </rPh>
    <rPh sb="4" eb="6">
      <t>コテイ</t>
    </rPh>
    <rPh sb="6" eb="7">
      <t>シキ</t>
    </rPh>
    <phoneticPr fontId="16"/>
  </si>
  <si>
    <t>その他リース・レンタル</t>
    <rPh sb="2" eb="3">
      <t>タ</t>
    </rPh>
    <phoneticPr fontId="16"/>
  </si>
  <si>
    <t>修理・滅失・買取</t>
    <rPh sb="0" eb="2">
      <t>シュウリ</t>
    </rPh>
    <rPh sb="3" eb="5">
      <t>メッシツ</t>
    </rPh>
    <rPh sb="6" eb="8">
      <t>カイトリ</t>
    </rPh>
    <phoneticPr fontId="16"/>
  </si>
  <si>
    <t>仮設・躯体関連</t>
    <rPh sb="0" eb="2">
      <t>カセツ</t>
    </rPh>
    <rPh sb="3" eb="5">
      <t>クタイ</t>
    </rPh>
    <rPh sb="5" eb="7">
      <t>カンレン</t>
    </rPh>
    <phoneticPr fontId="16"/>
  </si>
  <si>
    <t>アンカー・コア・雑溶接</t>
    <rPh sb="8" eb="9">
      <t>ザツ</t>
    </rPh>
    <rPh sb="9" eb="11">
      <t>ヨウセツ</t>
    </rPh>
    <phoneticPr fontId="16"/>
  </si>
  <si>
    <t>躯体関連材・打込材</t>
    <rPh sb="0" eb="5">
      <t>クタイカンレンザイ</t>
    </rPh>
    <rPh sb="6" eb="8">
      <t>ウチコミ</t>
    </rPh>
    <rPh sb="8" eb="9">
      <t>ザイ</t>
    </rPh>
    <phoneticPr fontId="16"/>
  </si>
  <si>
    <t>雑金物・雑材</t>
    <rPh sb="0" eb="1">
      <t>ザツ</t>
    </rPh>
    <rPh sb="1" eb="3">
      <t>カナモノ</t>
    </rPh>
    <rPh sb="4" eb="5">
      <t>ザツ</t>
    </rPh>
    <rPh sb="5" eb="6">
      <t>ザイ</t>
    </rPh>
    <phoneticPr fontId="16"/>
  </si>
  <si>
    <t>コンクリート補正（ハツリ・左官）</t>
    <rPh sb="6" eb="8">
      <t>ホセイ</t>
    </rPh>
    <rPh sb="13" eb="15">
      <t>サカン</t>
    </rPh>
    <phoneticPr fontId="16"/>
  </si>
  <si>
    <t>地中障害撤去・処分</t>
    <rPh sb="0" eb="2">
      <t>チチュウ</t>
    </rPh>
    <rPh sb="2" eb="4">
      <t>ショウガイ</t>
    </rPh>
    <rPh sb="4" eb="6">
      <t>テッキョ</t>
    </rPh>
    <rPh sb="7" eb="9">
      <t>ショブン</t>
    </rPh>
    <phoneticPr fontId="16"/>
  </si>
  <si>
    <t>運搬費</t>
    <rPh sb="0" eb="2">
      <t>ウンパン</t>
    </rPh>
    <rPh sb="2" eb="3">
      <t>ヒ</t>
    </rPh>
    <phoneticPr fontId="16"/>
  </si>
  <si>
    <t>その他仮設・躯体関連</t>
    <rPh sb="2" eb="3">
      <t>タ</t>
    </rPh>
    <rPh sb="3" eb="5">
      <t>カセツ</t>
    </rPh>
    <rPh sb="6" eb="8">
      <t>クタイ</t>
    </rPh>
    <rPh sb="8" eb="10">
      <t>カンレン</t>
    </rPh>
    <phoneticPr fontId="16"/>
  </si>
  <si>
    <t>仮設予算外費用</t>
    <rPh sb="0" eb="2">
      <t>カセツ</t>
    </rPh>
    <rPh sb="2" eb="4">
      <t>ヨサン</t>
    </rPh>
    <rPh sb="4" eb="5">
      <t>ガイ</t>
    </rPh>
    <rPh sb="5" eb="7">
      <t>ヒヨウ</t>
    </rPh>
    <phoneticPr fontId="16"/>
  </si>
  <si>
    <t>躯体工事</t>
    <rPh sb="0" eb="2">
      <t>クタイ</t>
    </rPh>
    <rPh sb="2" eb="4">
      <t>コウジ</t>
    </rPh>
    <phoneticPr fontId="16"/>
  </si>
  <si>
    <t>杭工事</t>
    <rPh sb="0" eb="1">
      <t>クイ</t>
    </rPh>
    <rPh sb="1" eb="3">
      <t>コウジ</t>
    </rPh>
    <phoneticPr fontId="16"/>
  </si>
  <si>
    <t>既成杭</t>
    <rPh sb="0" eb="2">
      <t>キセイ</t>
    </rPh>
    <rPh sb="2" eb="3">
      <t>クイ</t>
    </rPh>
    <phoneticPr fontId="16"/>
  </si>
  <si>
    <t>現場施工杭</t>
    <rPh sb="0" eb="2">
      <t>ゲンバ</t>
    </rPh>
    <rPh sb="2" eb="4">
      <t>セコウ</t>
    </rPh>
    <rPh sb="4" eb="5">
      <t>クイ</t>
    </rPh>
    <phoneticPr fontId="16"/>
  </si>
  <si>
    <t>地盤改良杭</t>
    <rPh sb="0" eb="2">
      <t>ジバン</t>
    </rPh>
    <rPh sb="2" eb="4">
      <t>カイリョウ</t>
    </rPh>
    <rPh sb="4" eb="5">
      <t>クイ</t>
    </rPh>
    <phoneticPr fontId="16"/>
  </si>
  <si>
    <t>その他特殊杭</t>
    <rPh sb="2" eb="3">
      <t>タ</t>
    </rPh>
    <rPh sb="3" eb="5">
      <t>トクシュ</t>
    </rPh>
    <rPh sb="5" eb="6">
      <t>クイ</t>
    </rPh>
    <phoneticPr fontId="16"/>
  </si>
  <si>
    <t>杭頭処理・関連費</t>
    <rPh sb="0" eb="1">
      <t>クイ</t>
    </rPh>
    <rPh sb="1" eb="2">
      <t>アタマ</t>
    </rPh>
    <rPh sb="2" eb="4">
      <t>ショリ</t>
    </rPh>
    <rPh sb="5" eb="7">
      <t>カンレン</t>
    </rPh>
    <rPh sb="7" eb="8">
      <t>ヒ</t>
    </rPh>
    <phoneticPr fontId="16"/>
  </si>
  <si>
    <t>支給材（鉄筋・生コン等）</t>
    <rPh sb="0" eb="2">
      <t>シキュウ</t>
    </rPh>
    <rPh sb="2" eb="3">
      <t>ザイ</t>
    </rPh>
    <rPh sb="4" eb="6">
      <t>テッキン</t>
    </rPh>
    <rPh sb="7" eb="8">
      <t>ショウ</t>
    </rPh>
    <rPh sb="10" eb="11">
      <t>ナド</t>
    </rPh>
    <phoneticPr fontId="16"/>
  </si>
  <si>
    <t>杭予算外費用</t>
    <rPh sb="0" eb="1">
      <t>クイ</t>
    </rPh>
    <rPh sb="1" eb="3">
      <t>ヨサン</t>
    </rPh>
    <rPh sb="3" eb="4">
      <t>ガイ</t>
    </rPh>
    <rPh sb="4" eb="6">
      <t>ヒヨウ</t>
    </rPh>
    <phoneticPr fontId="16"/>
  </si>
  <si>
    <t>山留桟橋工事</t>
    <rPh sb="0" eb="1">
      <t>ヤマ</t>
    </rPh>
    <rPh sb="1" eb="2">
      <t>ド</t>
    </rPh>
    <rPh sb="2" eb="4">
      <t>サンバシ</t>
    </rPh>
    <rPh sb="4" eb="6">
      <t>コウジ</t>
    </rPh>
    <phoneticPr fontId="16"/>
  </si>
  <si>
    <t>山留・構台・桟橋</t>
    <rPh sb="0" eb="1">
      <t>ヤマ</t>
    </rPh>
    <rPh sb="1" eb="2">
      <t>ドメ</t>
    </rPh>
    <rPh sb="3" eb="4">
      <t>カマエ</t>
    </rPh>
    <rPh sb="4" eb="5">
      <t>ダイ</t>
    </rPh>
    <rPh sb="6" eb="8">
      <t>サンバシ</t>
    </rPh>
    <phoneticPr fontId="16"/>
  </si>
  <si>
    <t>地下水対策（ディープ等）</t>
    <rPh sb="0" eb="3">
      <t>チカスイ</t>
    </rPh>
    <rPh sb="3" eb="5">
      <t>タイサク</t>
    </rPh>
    <rPh sb="10" eb="11">
      <t>ナド</t>
    </rPh>
    <phoneticPr fontId="16"/>
  </si>
  <si>
    <t>土工事</t>
    <rPh sb="0" eb="1">
      <t>ツチ</t>
    </rPh>
    <rPh sb="1" eb="3">
      <t>コウジ</t>
    </rPh>
    <phoneticPr fontId="16"/>
  </si>
  <si>
    <t>根伐・埋戻・砕石・砂・敷手間</t>
    <rPh sb="0" eb="1">
      <t>ネ</t>
    </rPh>
    <rPh sb="1" eb="2">
      <t>バツ</t>
    </rPh>
    <rPh sb="3" eb="4">
      <t>マイ</t>
    </rPh>
    <rPh sb="4" eb="5">
      <t>モドリ</t>
    </rPh>
    <rPh sb="6" eb="8">
      <t>サイセキ</t>
    </rPh>
    <rPh sb="9" eb="10">
      <t>スナ</t>
    </rPh>
    <rPh sb="11" eb="12">
      <t>シキ</t>
    </rPh>
    <rPh sb="12" eb="14">
      <t>テマ</t>
    </rPh>
    <phoneticPr fontId="16"/>
  </si>
  <si>
    <t>残土処分（土工事分）</t>
    <rPh sb="0" eb="2">
      <t>ザンド</t>
    </rPh>
    <rPh sb="2" eb="4">
      <t>ショブン</t>
    </rPh>
    <rPh sb="5" eb="6">
      <t>ツチ</t>
    </rPh>
    <rPh sb="6" eb="8">
      <t>コウジ</t>
    </rPh>
    <rPh sb="8" eb="9">
      <t>ブン</t>
    </rPh>
    <phoneticPr fontId="16"/>
  </si>
  <si>
    <t>残土処分（杭工事分）</t>
    <rPh sb="0" eb="2">
      <t>ザンド</t>
    </rPh>
    <rPh sb="2" eb="4">
      <t>ショブン</t>
    </rPh>
    <rPh sb="5" eb="6">
      <t>クイ</t>
    </rPh>
    <rPh sb="6" eb="8">
      <t>コウジ</t>
    </rPh>
    <rPh sb="8" eb="9">
      <t>ブン</t>
    </rPh>
    <phoneticPr fontId="16"/>
  </si>
  <si>
    <t>簡易山留（手間）</t>
    <rPh sb="0" eb="2">
      <t>カンイ</t>
    </rPh>
    <rPh sb="2" eb="3">
      <t>ヤマ</t>
    </rPh>
    <rPh sb="3" eb="4">
      <t>ドメ</t>
    </rPh>
    <rPh sb="5" eb="7">
      <t>テマ</t>
    </rPh>
    <phoneticPr fontId="16"/>
  </si>
  <si>
    <t>地盤改良</t>
    <rPh sb="0" eb="2">
      <t>ジバン</t>
    </rPh>
    <rPh sb="2" eb="4">
      <t>カイリョウ</t>
    </rPh>
    <phoneticPr fontId="16"/>
  </si>
  <si>
    <t>水替</t>
    <rPh sb="0" eb="1">
      <t>ミズ</t>
    </rPh>
    <rPh sb="1" eb="2">
      <t>テイ</t>
    </rPh>
    <phoneticPr fontId="16"/>
  </si>
  <si>
    <t>外構の土</t>
    <rPh sb="0" eb="2">
      <t>ガイコウ</t>
    </rPh>
    <rPh sb="3" eb="4">
      <t>ツチ</t>
    </rPh>
    <phoneticPr fontId="16"/>
  </si>
  <si>
    <t>土予算外費用</t>
    <rPh sb="0" eb="1">
      <t>ツチ</t>
    </rPh>
    <rPh sb="1" eb="3">
      <t>ヨサン</t>
    </rPh>
    <rPh sb="3" eb="4">
      <t>ガイ</t>
    </rPh>
    <rPh sb="4" eb="6">
      <t>ヒヨウ</t>
    </rPh>
    <phoneticPr fontId="16"/>
  </si>
  <si>
    <t>コンクリート工事</t>
    <rPh sb="6" eb="8">
      <t>コウジ</t>
    </rPh>
    <phoneticPr fontId="16"/>
  </si>
  <si>
    <t>躯体コンクリート材料</t>
    <rPh sb="0" eb="2">
      <t>クタイ</t>
    </rPh>
    <rPh sb="8" eb="10">
      <t>ザイリョウ</t>
    </rPh>
    <phoneticPr fontId="16"/>
  </si>
  <si>
    <t>品質補正・温度補正</t>
    <rPh sb="0" eb="2">
      <t>ヒンシツ</t>
    </rPh>
    <rPh sb="2" eb="4">
      <t>ホセイ</t>
    </rPh>
    <rPh sb="5" eb="7">
      <t>オンド</t>
    </rPh>
    <rPh sb="7" eb="9">
      <t>ホセイ</t>
    </rPh>
    <phoneticPr fontId="16"/>
  </si>
  <si>
    <t>コンクリート圧送</t>
    <rPh sb="6" eb="7">
      <t>アッ</t>
    </rPh>
    <rPh sb="7" eb="8">
      <t>ソウ</t>
    </rPh>
    <phoneticPr fontId="16"/>
  </si>
  <si>
    <t>コンクリート打設</t>
    <rPh sb="2" eb="8">
      <t>ダセツ</t>
    </rPh>
    <phoneticPr fontId="16"/>
  </si>
  <si>
    <t>その他コンクリート関連</t>
    <rPh sb="2" eb="3">
      <t>タ</t>
    </rPh>
    <rPh sb="9" eb="11">
      <t>カンレン</t>
    </rPh>
    <phoneticPr fontId="16"/>
  </si>
  <si>
    <t>外構のコンクリート</t>
    <rPh sb="0" eb="2">
      <t>ガイコウ</t>
    </rPh>
    <phoneticPr fontId="16"/>
  </si>
  <si>
    <t>コンクリート予算外費用</t>
    <rPh sb="6" eb="8">
      <t>ヨサン</t>
    </rPh>
    <rPh sb="8" eb="9">
      <t>ガイ</t>
    </rPh>
    <rPh sb="9" eb="11">
      <t>ヒヨウ</t>
    </rPh>
    <phoneticPr fontId="16"/>
  </si>
  <si>
    <t>型枠工事</t>
    <rPh sb="0" eb="2">
      <t>カタワク</t>
    </rPh>
    <rPh sb="2" eb="4">
      <t>コウジ</t>
    </rPh>
    <phoneticPr fontId="16"/>
  </si>
  <si>
    <t>各種墨出し</t>
    <rPh sb="0" eb="3">
      <t>カクシュスミ</t>
    </rPh>
    <rPh sb="3" eb="4">
      <t>ダ</t>
    </rPh>
    <phoneticPr fontId="16"/>
  </si>
  <si>
    <t>地下型枠（材工）</t>
    <rPh sb="0" eb="3">
      <t>チカガタ</t>
    </rPh>
    <rPh sb="3" eb="4">
      <t>ワク</t>
    </rPh>
    <rPh sb="5" eb="7">
      <t>ザイコウ</t>
    </rPh>
    <phoneticPr fontId="16"/>
  </si>
  <si>
    <t>地上型枠（材工）</t>
    <rPh sb="0" eb="2">
      <t>チジョウ</t>
    </rPh>
    <rPh sb="2" eb="4">
      <t>カタワク</t>
    </rPh>
    <rPh sb="5" eb="7">
      <t>ザイコウ</t>
    </rPh>
    <phoneticPr fontId="16"/>
  </si>
  <si>
    <t>ボイドスラブ</t>
    <phoneticPr fontId="16"/>
  </si>
  <si>
    <t>支給支保工</t>
    <rPh sb="0" eb="2">
      <t>シキュウ</t>
    </rPh>
    <rPh sb="2" eb="3">
      <t>ササ</t>
    </rPh>
    <rPh sb="3" eb="4">
      <t>タモツ</t>
    </rPh>
    <rPh sb="4" eb="5">
      <t>コウ</t>
    </rPh>
    <phoneticPr fontId="16"/>
  </si>
  <si>
    <t>その他型枠関連</t>
    <rPh sb="2" eb="3">
      <t>タ</t>
    </rPh>
    <rPh sb="3" eb="5">
      <t>カタワク</t>
    </rPh>
    <rPh sb="5" eb="7">
      <t>カンレン</t>
    </rPh>
    <phoneticPr fontId="16"/>
  </si>
  <si>
    <t>外構の型枠</t>
    <rPh sb="0" eb="2">
      <t>ガイコウ</t>
    </rPh>
    <rPh sb="3" eb="5">
      <t>カタワク</t>
    </rPh>
    <phoneticPr fontId="16"/>
  </si>
  <si>
    <t>型枠予算外費用</t>
    <rPh sb="0" eb="2">
      <t>カタワク</t>
    </rPh>
    <rPh sb="2" eb="4">
      <t>ヨサン</t>
    </rPh>
    <rPh sb="4" eb="5">
      <t>ガイ</t>
    </rPh>
    <rPh sb="5" eb="7">
      <t>ヒヨウ</t>
    </rPh>
    <phoneticPr fontId="16"/>
  </si>
  <si>
    <t>鉄筋工事</t>
    <rPh sb="0" eb="2">
      <t>テッキン</t>
    </rPh>
    <rPh sb="2" eb="4">
      <t>コウジ</t>
    </rPh>
    <phoneticPr fontId="16"/>
  </si>
  <si>
    <t>躯体鉄筋材料</t>
    <rPh sb="0" eb="2">
      <t>クタイ</t>
    </rPh>
    <rPh sb="2" eb="4">
      <t>テッキン</t>
    </rPh>
    <rPh sb="4" eb="6">
      <t>ザイリョウ</t>
    </rPh>
    <phoneticPr fontId="16"/>
  </si>
  <si>
    <t>地下鉄筋加工組立</t>
    <rPh sb="0" eb="2">
      <t>チカ</t>
    </rPh>
    <rPh sb="2" eb="4">
      <t>テッキン</t>
    </rPh>
    <rPh sb="4" eb="6">
      <t>カコウ</t>
    </rPh>
    <rPh sb="6" eb="8">
      <t>クミタテ</t>
    </rPh>
    <phoneticPr fontId="16"/>
  </si>
  <si>
    <t>地上鉄筋加工組立</t>
    <rPh sb="0" eb="2">
      <t>チジョウ</t>
    </rPh>
    <rPh sb="2" eb="4">
      <t>テッキン</t>
    </rPh>
    <rPh sb="4" eb="6">
      <t>カコウ</t>
    </rPh>
    <rPh sb="6" eb="8">
      <t>クミタテ</t>
    </rPh>
    <phoneticPr fontId="16"/>
  </si>
  <si>
    <t>鉄筋継手（圧接等）</t>
    <rPh sb="0" eb="2">
      <t>テッキン</t>
    </rPh>
    <rPh sb="2" eb="4">
      <t>ツギテ</t>
    </rPh>
    <rPh sb="5" eb="8">
      <t>アツセツナド</t>
    </rPh>
    <phoneticPr fontId="16"/>
  </si>
  <si>
    <t>杭頭補強・開口補強・ワイヤーメッシュ</t>
    <rPh sb="0" eb="1">
      <t>クイ</t>
    </rPh>
    <rPh sb="1" eb="2">
      <t>アタマ</t>
    </rPh>
    <rPh sb="2" eb="4">
      <t>ホキョウ</t>
    </rPh>
    <rPh sb="5" eb="7">
      <t>カイコウ</t>
    </rPh>
    <rPh sb="7" eb="9">
      <t>ホキョウ</t>
    </rPh>
    <phoneticPr fontId="16"/>
  </si>
  <si>
    <t>その他鉄筋関連</t>
    <rPh sb="2" eb="3">
      <t>タ</t>
    </rPh>
    <rPh sb="3" eb="5">
      <t>テッキン</t>
    </rPh>
    <rPh sb="5" eb="7">
      <t>カンレン</t>
    </rPh>
    <phoneticPr fontId="16"/>
  </si>
  <si>
    <t>外構の鉄筋</t>
    <rPh sb="0" eb="2">
      <t>ガイコウ</t>
    </rPh>
    <rPh sb="3" eb="5">
      <t>テッキン</t>
    </rPh>
    <phoneticPr fontId="16"/>
  </si>
  <si>
    <t>鉄筋予算外費用</t>
    <rPh sb="0" eb="2">
      <t>テッキン</t>
    </rPh>
    <rPh sb="2" eb="4">
      <t>ヨサン</t>
    </rPh>
    <rPh sb="4" eb="5">
      <t>ガイ</t>
    </rPh>
    <rPh sb="5" eb="7">
      <t>ヒヨウ</t>
    </rPh>
    <phoneticPr fontId="16"/>
  </si>
  <si>
    <t>鉄骨工事</t>
    <rPh sb="0" eb="2">
      <t>テッコツ</t>
    </rPh>
    <rPh sb="2" eb="4">
      <t>コウジ</t>
    </rPh>
    <phoneticPr fontId="16"/>
  </si>
  <si>
    <t>ＳＲＣ造鉄骨</t>
    <rPh sb="3" eb="4">
      <t>ヅクリ</t>
    </rPh>
    <rPh sb="4" eb="6">
      <t>テッコツ</t>
    </rPh>
    <phoneticPr fontId="16"/>
  </si>
  <si>
    <t>Ｓ造鉄骨</t>
    <rPh sb="1" eb="2">
      <t>ヅクリ</t>
    </rPh>
    <rPh sb="2" eb="4">
      <t>テッコツ</t>
    </rPh>
    <phoneticPr fontId="16"/>
  </si>
  <si>
    <t>階段鉄骨</t>
    <rPh sb="0" eb="2">
      <t>カイダン</t>
    </rPh>
    <rPh sb="2" eb="4">
      <t>テッコツ</t>
    </rPh>
    <phoneticPr fontId="16"/>
  </si>
  <si>
    <t>設備スリーブ</t>
    <rPh sb="0" eb="2">
      <t>セツビ</t>
    </rPh>
    <phoneticPr fontId="16"/>
  </si>
  <si>
    <t>耐火被覆</t>
    <rPh sb="0" eb="2">
      <t>タイカ</t>
    </rPh>
    <rPh sb="2" eb="4">
      <t>ヒフク</t>
    </rPh>
    <phoneticPr fontId="16"/>
  </si>
  <si>
    <t>仮設材・仮設撤去</t>
    <rPh sb="0" eb="2">
      <t>カセツ</t>
    </rPh>
    <rPh sb="2" eb="3">
      <t>ザイ</t>
    </rPh>
    <rPh sb="4" eb="6">
      <t>カセツ</t>
    </rPh>
    <rPh sb="6" eb="8">
      <t>テッキョ</t>
    </rPh>
    <phoneticPr fontId="16"/>
  </si>
  <si>
    <t>その他鉄骨関連</t>
    <rPh sb="2" eb="3">
      <t>タ</t>
    </rPh>
    <rPh sb="3" eb="5">
      <t>テッコツ</t>
    </rPh>
    <rPh sb="5" eb="7">
      <t>カンレン</t>
    </rPh>
    <phoneticPr fontId="16"/>
  </si>
  <si>
    <t>外構の鉄骨</t>
    <rPh sb="0" eb="2">
      <t>ガイコウ</t>
    </rPh>
    <rPh sb="3" eb="5">
      <t>テッコツ</t>
    </rPh>
    <phoneticPr fontId="16"/>
  </si>
  <si>
    <t>鉄骨予算外費用</t>
    <rPh sb="0" eb="2">
      <t>テッコツ</t>
    </rPh>
    <rPh sb="2" eb="4">
      <t>ヨサン</t>
    </rPh>
    <rPh sb="4" eb="5">
      <t>ガイ</t>
    </rPh>
    <rPh sb="5" eb="7">
      <t>ヒヨウ</t>
    </rPh>
    <phoneticPr fontId="16"/>
  </si>
  <si>
    <t>ＰＣ工事</t>
    <rPh sb="2" eb="4">
      <t>コウジ</t>
    </rPh>
    <phoneticPr fontId="16"/>
  </si>
  <si>
    <t>工場生産ＰＣ</t>
    <rPh sb="0" eb="2">
      <t>コウジョウ</t>
    </rPh>
    <rPh sb="2" eb="4">
      <t>セイサン</t>
    </rPh>
    <phoneticPr fontId="16"/>
  </si>
  <si>
    <t>現場緊張ＰＣ</t>
    <rPh sb="0" eb="2">
      <t>ゲンバ</t>
    </rPh>
    <rPh sb="2" eb="4">
      <t>キンチョウ</t>
    </rPh>
    <phoneticPr fontId="16"/>
  </si>
  <si>
    <t>その他ＰＣ関連</t>
    <rPh sb="2" eb="3">
      <t>タ</t>
    </rPh>
    <rPh sb="5" eb="7">
      <t>カンレン</t>
    </rPh>
    <phoneticPr fontId="16"/>
  </si>
  <si>
    <t>外構のＰＣ</t>
    <rPh sb="0" eb="2">
      <t>ガイコウ</t>
    </rPh>
    <phoneticPr fontId="16"/>
  </si>
  <si>
    <t>ＰＣ予算外費用</t>
    <rPh sb="2" eb="4">
      <t>ヨサン</t>
    </rPh>
    <rPh sb="4" eb="5">
      <t>ガイ</t>
    </rPh>
    <rPh sb="5" eb="7">
      <t>ヒヨウ</t>
    </rPh>
    <phoneticPr fontId="16"/>
  </si>
  <si>
    <t>組積工事</t>
    <rPh sb="0" eb="2">
      <t>ソセキ</t>
    </rPh>
    <rPh sb="2" eb="4">
      <t>コウジ</t>
    </rPh>
    <phoneticPr fontId="16"/>
  </si>
  <si>
    <t>コンクリートブロック</t>
    <phoneticPr fontId="16"/>
  </si>
  <si>
    <t>ＡＬＣ版</t>
    <rPh sb="3" eb="4">
      <t>バン</t>
    </rPh>
    <phoneticPr fontId="16"/>
  </si>
  <si>
    <t>押出成形セメント版</t>
    <rPh sb="0" eb="2">
      <t>オシダシ</t>
    </rPh>
    <rPh sb="2" eb="4">
      <t>セイケイ</t>
    </rPh>
    <rPh sb="8" eb="9">
      <t>バン</t>
    </rPh>
    <phoneticPr fontId="16"/>
  </si>
  <si>
    <t>サイディング</t>
    <phoneticPr fontId="16"/>
  </si>
  <si>
    <t>その他組積関連</t>
    <rPh sb="2" eb="3">
      <t>タ</t>
    </rPh>
    <rPh sb="3" eb="5">
      <t>ソセキ</t>
    </rPh>
    <rPh sb="5" eb="7">
      <t>カンレン</t>
    </rPh>
    <phoneticPr fontId="16"/>
  </si>
  <si>
    <t>外構の組積</t>
    <rPh sb="0" eb="2">
      <t>ガイコウ</t>
    </rPh>
    <rPh sb="3" eb="5">
      <t>ソセキ</t>
    </rPh>
    <phoneticPr fontId="16"/>
  </si>
  <si>
    <t>組積予算外費用</t>
    <rPh sb="0" eb="2">
      <t>ソセキ</t>
    </rPh>
    <rPh sb="2" eb="4">
      <t>ヨサン</t>
    </rPh>
    <rPh sb="4" eb="5">
      <t>ガイ</t>
    </rPh>
    <rPh sb="5" eb="7">
      <t>ヒヨウ</t>
    </rPh>
    <phoneticPr fontId="16"/>
  </si>
  <si>
    <t>仕上工事</t>
    <rPh sb="0" eb="2">
      <t>シアゲ</t>
    </rPh>
    <rPh sb="2" eb="4">
      <t>コウジ</t>
    </rPh>
    <phoneticPr fontId="16"/>
  </si>
  <si>
    <t>防水工事</t>
    <rPh sb="0" eb="2">
      <t>ボウスイ</t>
    </rPh>
    <rPh sb="2" eb="4">
      <t>コウジ</t>
    </rPh>
    <phoneticPr fontId="16"/>
  </si>
  <si>
    <t>内外防水</t>
    <rPh sb="0" eb="2">
      <t>ウチソト</t>
    </rPh>
    <rPh sb="2" eb="4">
      <t>ボウスイ</t>
    </rPh>
    <phoneticPr fontId="16"/>
  </si>
  <si>
    <t>シーリング</t>
    <phoneticPr fontId="16"/>
  </si>
  <si>
    <t>伸縮目地材他</t>
    <rPh sb="0" eb="2">
      <t>シンシュク</t>
    </rPh>
    <rPh sb="2" eb="4">
      <t>メジ</t>
    </rPh>
    <rPh sb="4" eb="5">
      <t>ザイ</t>
    </rPh>
    <rPh sb="5" eb="6">
      <t>ホカ</t>
    </rPh>
    <phoneticPr fontId="16"/>
  </si>
  <si>
    <t>注入処理</t>
    <rPh sb="0" eb="2">
      <t>チュウニュウ</t>
    </rPh>
    <rPh sb="2" eb="4">
      <t>ショリ</t>
    </rPh>
    <phoneticPr fontId="16"/>
  </si>
  <si>
    <t>その他防水関連</t>
    <rPh sb="2" eb="3">
      <t>タ</t>
    </rPh>
    <rPh sb="3" eb="5">
      <t>ボウスイ</t>
    </rPh>
    <rPh sb="5" eb="7">
      <t>カンレン</t>
    </rPh>
    <phoneticPr fontId="16"/>
  </si>
  <si>
    <t>外構の防水</t>
    <rPh sb="0" eb="2">
      <t>ガイコウ</t>
    </rPh>
    <rPh sb="3" eb="5">
      <t>ボウスイ</t>
    </rPh>
    <phoneticPr fontId="16"/>
  </si>
  <si>
    <t>防水予算外費用</t>
    <rPh sb="0" eb="2">
      <t>ボウスイ</t>
    </rPh>
    <rPh sb="2" eb="4">
      <t>ヨサン</t>
    </rPh>
    <rPh sb="4" eb="5">
      <t>ガイ</t>
    </rPh>
    <rPh sb="5" eb="7">
      <t>ヒヨウ</t>
    </rPh>
    <phoneticPr fontId="16"/>
  </si>
  <si>
    <t>石工事</t>
    <rPh sb="0" eb="1">
      <t>イシ</t>
    </rPh>
    <rPh sb="1" eb="3">
      <t>コウジ</t>
    </rPh>
    <phoneticPr fontId="16"/>
  </si>
  <si>
    <t>天然石</t>
    <rPh sb="0" eb="2">
      <t>テンネン</t>
    </rPh>
    <rPh sb="2" eb="3">
      <t>セキ</t>
    </rPh>
    <phoneticPr fontId="16"/>
  </si>
  <si>
    <t>人造石・擬石</t>
    <rPh sb="0" eb="2">
      <t>ジンゾウ</t>
    </rPh>
    <rPh sb="2" eb="3">
      <t>イシ</t>
    </rPh>
    <rPh sb="4" eb="5">
      <t>ギ</t>
    </rPh>
    <rPh sb="5" eb="6">
      <t>イシ</t>
    </rPh>
    <phoneticPr fontId="16"/>
  </si>
  <si>
    <t>目地シーリング・コーティング</t>
    <rPh sb="0" eb="2">
      <t>メジ</t>
    </rPh>
    <phoneticPr fontId="16"/>
  </si>
  <si>
    <t>支給材（砂・セメント他）</t>
    <rPh sb="0" eb="2">
      <t>シキュウ</t>
    </rPh>
    <rPh sb="2" eb="3">
      <t>ザイ</t>
    </rPh>
    <rPh sb="4" eb="5">
      <t>スナ</t>
    </rPh>
    <rPh sb="10" eb="11">
      <t>ホカ</t>
    </rPh>
    <phoneticPr fontId="16"/>
  </si>
  <si>
    <t>外構の石</t>
    <rPh sb="0" eb="2">
      <t>ガイコウ</t>
    </rPh>
    <rPh sb="3" eb="4">
      <t>イシ</t>
    </rPh>
    <phoneticPr fontId="16"/>
  </si>
  <si>
    <t>石予算外費用</t>
    <rPh sb="0" eb="1">
      <t>イシ</t>
    </rPh>
    <rPh sb="1" eb="3">
      <t>ヨサン</t>
    </rPh>
    <rPh sb="3" eb="4">
      <t>ガイ</t>
    </rPh>
    <rPh sb="4" eb="6">
      <t>ヒヨウ</t>
    </rPh>
    <phoneticPr fontId="16"/>
  </si>
  <si>
    <t>タイル工事</t>
    <rPh sb="3" eb="5">
      <t>コウジ</t>
    </rPh>
    <phoneticPr fontId="16"/>
  </si>
  <si>
    <t>現場施工タイル貼</t>
    <rPh sb="0" eb="4">
      <t>ゲンバセコウ</t>
    </rPh>
    <rPh sb="7" eb="8">
      <t>ハ</t>
    </rPh>
    <phoneticPr fontId="16"/>
  </si>
  <si>
    <t>打込施工タイル貼</t>
    <rPh sb="0" eb="2">
      <t>ウチコミ</t>
    </rPh>
    <rPh sb="2" eb="4">
      <t>セコウ</t>
    </rPh>
    <rPh sb="7" eb="8">
      <t>ハ</t>
    </rPh>
    <phoneticPr fontId="16"/>
  </si>
  <si>
    <t>外構のタイル</t>
    <rPh sb="0" eb="2">
      <t>ガイコウ</t>
    </rPh>
    <phoneticPr fontId="16"/>
  </si>
  <si>
    <t>タイル予算外費用</t>
    <rPh sb="3" eb="5">
      <t>ヨサン</t>
    </rPh>
    <rPh sb="5" eb="6">
      <t>ガイ</t>
    </rPh>
    <rPh sb="6" eb="8">
      <t>ヒヨウ</t>
    </rPh>
    <phoneticPr fontId="16"/>
  </si>
  <si>
    <t>木・造作工事</t>
    <rPh sb="0" eb="1">
      <t>キ</t>
    </rPh>
    <rPh sb="2" eb="4">
      <t>ゾウサ</t>
    </rPh>
    <rPh sb="4" eb="6">
      <t>コウジ</t>
    </rPh>
    <phoneticPr fontId="16"/>
  </si>
  <si>
    <t>造作（材工・手間）</t>
    <rPh sb="0" eb="2">
      <t>ゾウサ</t>
    </rPh>
    <rPh sb="3" eb="5">
      <t>ザイコウ</t>
    </rPh>
    <rPh sb="6" eb="8">
      <t>テマ</t>
    </rPh>
    <phoneticPr fontId="16"/>
  </si>
  <si>
    <t>仮設造作</t>
    <rPh sb="0" eb="2">
      <t>カセツ</t>
    </rPh>
    <rPh sb="2" eb="4">
      <t>ゾウサ</t>
    </rPh>
    <phoneticPr fontId="16"/>
  </si>
  <si>
    <t>床下地・仕上</t>
    <rPh sb="0" eb="1">
      <t>ユカ</t>
    </rPh>
    <rPh sb="1" eb="3">
      <t>シタジ</t>
    </rPh>
    <rPh sb="4" eb="6">
      <t>シアゲ</t>
    </rPh>
    <phoneticPr fontId="16"/>
  </si>
  <si>
    <t>木・造作予算外費用</t>
    <rPh sb="0" eb="1">
      <t>キ</t>
    </rPh>
    <rPh sb="2" eb="4">
      <t>ゾウサ</t>
    </rPh>
    <rPh sb="4" eb="6">
      <t>ヨサン</t>
    </rPh>
    <rPh sb="6" eb="7">
      <t>ガイ</t>
    </rPh>
    <rPh sb="7" eb="9">
      <t>ヒヨウ</t>
    </rPh>
    <phoneticPr fontId="16"/>
  </si>
  <si>
    <t>木・造作関連材</t>
    <rPh sb="0" eb="1">
      <t>キ</t>
    </rPh>
    <rPh sb="2" eb="4">
      <t>ゾウサ</t>
    </rPh>
    <rPh sb="4" eb="6">
      <t>カンレン</t>
    </rPh>
    <rPh sb="6" eb="7">
      <t>ザイ</t>
    </rPh>
    <phoneticPr fontId="16"/>
  </si>
  <si>
    <t>木製建具枠・額縁</t>
    <rPh sb="0" eb="2">
      <t>モクセイ</t>
    </rPh>
    <rPh sb="2" eb="4">
      <t>タテグ</t>
    </rPh>
    <rPh sb="4" eb="5">
      <t>ワク</t>
    </rPh>
    <rPh sb="6" eb="8">
      <t>ガクブチ</t>
    </rPh>
    <phoneticPr fontId="16"/>
  </si>
  <si>
    <t>ボード・パネル・カーテンＢＯＸ他</t>
    <rPh sb="15" eb="16">
      <t>ホカ</t>
    </rPh>
    <phoneticPr fontId="16"/>
  </si>
  <si>
    <t>その他造作関連材</t>
    <rPh sb="2" eb="3">
      <t>タ</t>
    </rPh>
    <rPh sb="3" eb="5">
      <t>ゾウサ</t>
    </rPh>
    <rPh sb="5" eb="7">
      <t>カンレン</t>
    </rPh>
    <rPh sb="7" eb="8">
      <t>ザイ</t>
    </rPh>
    <phoneticPr fontId="16"/>
  </si>
  <si>
    <t>金属工事</t>
    <rPh sb="0" eb="2">
      <t>キンゾク</t>
    </rPh>
    <rPh sb="2" eb="4">
      <t>コウジ</t>
    </rPh>
    <phoneticPr fontId="16"/>
  </si>
  <si>
    <t>製品金物</t>
    <rPh sb="0" eb="2">
      <t>セイヒン</t>
    </rPh>
    <rPh sb="2" eb="4">
      <t>カナモノ</t>
    </rPh>
    <phoneticPr fontId="16"/>
  </si>
  <si>
    <t>製作金物</t>
    <rPh sb="0" eb="2">
      <t>セイサク</t>
    </rPh>
    <rPh sb="2" eb="4">
      <t>カナモノ</t>
    </rPh>
    <phoneticPr fontId="16"/>
  </si>
  <si>
    <t>樋・排水</t>
    <rPh sb="0" eb="1">
      <t>トイ</t>
    </rPh>
    <rPh sb="2" eb="4">
      <t>ハイスイ</t>
    </rPh>
    <phoneticPr fontId="16"/>
  </si>
  <si>
    <t>消防関連</t>
    <rPh sb="0" eb="2">
      <t>ショウボウ</t>
    </rPh>
    <rPh sb="2" eb="4">
      <t>カンレン</t>
    </rPh>
    <phoneticPr fontId="16"/>
  </si>
  <si>
    <t>ＬＧＳ（ボード共）・ＧＬ等</t>
    <rPh sb="7" eb="8">
      <t>トモ</t>
    </rPh>
    <rPh sb="12" eb="13">
      <t>ナド</t>
    </rPh>
    <phoneticPr fontId="16"/>
  </si>
  <si>
    <t>内外金属板仕上</t>
    <rPh sb="0" eb="2">
      <t>ウチソト</t>
    </rPh>
    <rPh sb="2" eb="5">
      <t>キンゾクバン</t>
    </rPh>
    <rPh sb="5" eb="7">
      <t>シアゲ</t>
    </rPh>
    <phoneticPr fontId="16"/>
  </si>
  <si>
    <t>その他金属関連</t>
    <rPh sb="2" eb="3">
      <t>タ</t>
    </rPh>
    <rPh sb="3" eb="5">
      <t>キンゾク</t>
    </rPh>
    <rPh sb="5" eb="7">
      <t>カンレン</t>
    </rPh>
    <phoneticPr fontId="16"/>
  </si>
  <si>
    <t>外構の金属</t>
    <rPh sb="0" eb="2">
      <t>ガイコウ</t>
    </rPh>
    <rPh sb="3" eb="5">
      <t>キンゾク</t>
    </rPh>
    <phoneticPr fontId="16"/>
  </si>
  <si>
    <t>金属予算外費用</t>
    <rPh sb="0" eb="2">
      <t>キンゾク</t>
    </rPh>
    <rPh sb="2" eb="4">
      <t>ヨサン</t>
    </rPh>
    <rPh sb="4" eb="5">
      <t>ガイ</t>
    </rPh>
    <rPh sb="5" eb="7">
      <t>ヒヨウ</t>
    </rPh>
    <phoneticPr fontId="16"/>
  </si>
  <si>
    <t>左官工事</t>
    <rPh sb="0" eb="2">
      <t>サカン</t>
    </rPh>
    <rPh sb="2" eb="4">
      <t>コウジ</t>
    </rPh>
    <phoneticPr fontId="16"/>
  </si>
  <si>
    <t>コンクリート直仕上（特殊仕上共）</t>
    <rPh sb="6" eb="7">
      <t>ジキ</t>
    </rPh>
    <rPh sb="7" eb="9">
      <t>シアゲ</t>
    </rPh>
    <rPh sb="10" eb="12">
      <t>トクシュ</t>
    </rPh>
    <rPh sb="12" eb="14">
      <t>シアゲ</t>
    </rPh>
    <rPh sb="14" eb="15">
      <t>トモ</t>
    </rPh>
    <phoneticPr fontId="16"/>
  </si>
  <si>
    <t>モルタル仕上（特殊仕上共）</t>
    <rPh sb="4" eb="6">
      <t>シアゲ</t>
    </rPh>
    <rPh sb="7" eb="9">
      <t>トクシュ</t>
    </rPh>
    <rPh sb="9" eb="11">
      <t>シアゲ</t>
    </rPh>
    <rPh sb="11" eb="12">
      <t>トモ</t>
    </rPh>
    <phoneticPr fontId="16"/>
  </si>
  <si>
    <t>防水モルタル仕上</t>
    <rPh sb="0" eb="2">
      <t>ボウスイ</t>
    </rPh>
    <rPh sb="6" eb="8">
      <t>シアゲ</t>
    </rPh>
    <phoneticPr fontId="16"/>
  </si>
  <si>
    <t>防水関連目地張等</t>
    <rPh sb="0" eb="2">
      <t>ボウスイ</t>
    </rPh>
    <rPh sb="2" eb="4">
      <t>カンレン</t>
    </rPh>
    <rPh sb="4" eb="6">
      <t>メジ</t>
    </rPh>
    <rPh sb="6" eb="7">
      <t>バリ</t>
    </rPh>
    <rPh sb="7" eb="8">
      <t>ナド</t>
    </rPh>
    <phoneticPr fontId="16"/>
  </si>
  <si>
    <t>吹付・塗装・タイル下地</t>
    <rPh sb="0" eb="1">
      <t>スイ</t>
    </rPh>
    <rPh sb="1" eb="2">
      <t>ヅケ</t>
    </rPh>
    <rPh sb="3" eb="5">
      <t>トソウ</t>
    </rPh>
    <rPh sb="9" eb="11">
      <t>シタジ</t>
    </rPh>
    <phoneticPr fontId="16"/>
  </si>
  <si>
    <t>その他左官関連</t>
    <rPh sb="2" eb="3">
      <t>タ</t>
    </rPh>
    <rPh sb="3" eb="5">
      <t>サカン</t>
    </rPh>
    <rPh sb="5" eb="7">
      <t>カンレン</t>
    </rPh>
    <phoneticPr fontId="16"/>
  </si>
  <si>
    <t>外構の左官</t>
    <rPh sb="0" eb="2">
      <t>ガイコウ</t>
    </rPh>
    <rPh sb="3" eb="5">
      <t>サカン</t>
    </rPh>
    <phoneticPr fontId="16"/>
  </si>
  <si>
    <t>左官予算外費用</t>
    <rPh sb="0" eb="2">
      <t>サカン</t>
    </rPh>
    <rPh sb="2" eb="4">
      <t>ヨサン</t>
    </rPh>
    <rPh sb="4" eb="5">
      <t>ガイ</t>
    </rPh>
    <rPh sb="5" eb="7">
      <t>ヒヨウ</t>
    </rPh>
    <phoneticPr fontId="16"/>
  </si>
  <si>
    <t>建具工事</t>
    <rPh sb="0" eb="2">
      <t>タテグ</t>
    </rPh>
    <rPh sb="2" eb="4">
      <t>コウジ</t>
    </rPh>
    <phoneticPr fontId="16"/>
  </si>
  <si>
    <t>アルミ製建具</t>
    <rPh sb="3" eb="4">
      <t>セイ</t>
    </rPh>
    <rPh sb="4" eb="6">
      <t>タテグ</t>
    </rPh>
    <phoneticPr fontId="16"/>
  </si>
  <si>
    <t>スチール・ステンレス製建具</t>
    <rPh sb="10" eb="11">
      <t>セイ</t>
    </rPh>
    <rPh sb="11" eb="13">
      <t>タテグ</t>
    </rPh>
    <phoneticPr fontId="16"/>
  </si>
  <si>
    <t>シャッター</t>
    <phoneticPr fontId="16"/>
  </si>
  <si>
    <t>トップライト</t>
    <phoneticPr fontId="16"/>
  </si>
  <si>
    <t>カーテンウォール（金属製・ＰＣ版）</t>
    <rPh sb="9" eb="12">
      <t>キンゾクセイ</t>
    </rPh>
    <rPh sb="15" eb="16">
      <t>バン</t>
    </rPh>
    <phoneticPr fontId="16"/>
  </si>
  <si>
    <t>特殊建具</t>
    <rPh sb="0" eb="2">
      <t>トクシュ</t>
    </rPh>
    <rPh sb="2" eb="4">
      <t>タテグ</t>
    </rPh>
    <phoneticPr fontId="16"/>
  </si>
  <si>
    <t>木製・和室建具</t>
    <rPh sb="0" eb="2">
      <t>モクセイ</t>
    </rPh>
    <rPh sb="3" eb="5">
      <t>ワシツ</t>
    </rPh>
    <rPh sb="5" eb="7">
      <t>タテグ</t>
    </rPh>
    <phoneticPr fontId="16"/>
  </si>
  <si>
    <t>建具補修</t>
    <rPh sb="0" eb="2">
      <t>タテグ</t>
    </rPh>
    <rPh sb="2" eb="4">
      <t>ホシュウ</t>
    </rPh>
    <phoneticPr fontId="16"/>
  </si>
  <si>
    <t>建具雑工事</t>
    <rPh sb="0" eb="2">
      <t>タテグ</t>
    </rPh>
    <rPh sb="2" eb="3">
      <t>ザツ</t>
    </rPh>
    <rPh sb="3" eb="5">
      <t>コウジ</t>
    </rPh>
    <phoneticPr fontId="16"/>
  </si>
  <si>
    <t>屋根工事</t>
    <rPh sb="0" eb="2">
      <t>ヤネ</t>
    </rPh>
    <rPh sb="2" eb="4">
      <t>コウジ</t>
    </rPh>
    <phoneticPr fontId="16"/>
  </si>
  <si>
    <t>金属屋根（樋含む）</t>
    <rPh sb="0" eb="2">
      <t>キンゾク</t>
    </rPh>
    <rPh sb="2" eb="4">
      <t>ヤネ</t>
    </rPh>
    <rPh sb="5" eb="6">
      <t>トイ</t>
    </rPh>
    <rPh sb="6" eb="7">
      <t>フク</t>
    </rPh>
    <phoneticPr fontId="16"/>
  </si>
  <si>
    <t>その他屋根（樋含む）</t>
    <rPh sb="2" eb="3">
      <t>タ</t>
    </rPh>
    <rPh sb="3" eb="5">
      <t>ヤネ</t>
    </rPh>
    <rPh sb="6" eb="7">
      <t>トイ</t>
    </rPh>
    <rPh sb="7" eb="8">
      <t>フク</t>
    </rPh>
    <phoneticPr fontId="16"/>
  </si>
  <si>
    <t>屋根予算外工事</t>
    <rPh sb="0" eb="2">
      <t>ヤネ</t>
    </rPh>
    <rPh sb="2" eb="4">
      <t>ヨサン</t>
    </rPh>
    <rPh sb="4" eb="5">
      <t>ガイ</t>
    </rPh>
    <rPh sb="5" eb="7">
      <t>コウジ</t>
    </rPh>
    <phoneticPr fontId="16"/>
  </si>
  <si>
    <t>ガラス工事</t>
    <rPh sb="3" eb="5">
      <t>コウジ</t>
    </rPh>
    <phoneticPr fontId="16"/>
  </si>
  <si>
    <t>ガラス（一般・強化）</t>
    <rPh sb="4" eb="6">
      <t>イッパン</t>
    </rPh>
    <rPh sb="7" eb="9">
      <t>キョウカ</t>
    </rPh>
    <phoneticPr fontId="16"/>
  </si>
  <si>
    <t>ガラス製建具</t>
    <rPh sb="3" eb="4">
      <t>セイ</t>
    </rPh>
    <rPh sb="4" eb="6">
      <t>タテグ</t>
    </rPh>
    <phoneticPr fontId="16"/>
  </si>
  <si>
    <t>ガラスブロック</t>
    <phoneticPr fontId="16"/>
  </si>
  <si>
    <t>鏡・消防関連（垂壁）ガラス</t>
    <rPh sb="0" eb="1">
      <t>カガミ</t>
    </rPh>
    <rPh sb="2" eb="4">
      <t>ショウボウ</t>
    </rPh>
    <rPh sb="4" eb="6">
      <t>カンレン</t>
    </rPh>
    <rPh sb="7" eb="8">
      <t>タレ</t>
    </rPh>
    <rPh sb="8" eb="9">
      <t>カベ</t>
    </rPh>
    <phoneticPr fontId="16"/>
  </si>
  <si>
    <t>特殊ガラス（ステンドガラス等）</t>
    <rPh sb="0" eb="2">
      <t>トクシュ</t>
    </rPh>
    <rPh sb="13" eb="14">
      <t>ナド</t>
    </rPh>
    <phoneticPr fontId="16"/>
  </si>
  <si>
    <t>外構のガラス</t>
    <rPh sb="0" eb="2">
      <t>ガイコウ</t>
    </rPh>
    <phoneticPr fontId="16"/>
  </si>
  <si>
    <t>ガラス予算外工事</t>
    <rPh sb="3" eb="5">
      <t>ヨサン</t>
    </rPh>
    <rPh sb="5" eb="6">
      <t>ガイ</t>
    </rPh>
    <rPh sb="6" eb="8">
      <t>コウジ</t>
    </rPh>
    <phoneticPr fontId="16"/>
  </si>
  <si>
    <t>塗装・吹付工事</t>
    <rPh sb="0" eb="2">
      <t>トソウ</t>
    </rPh>
    <rPh sb="3" eb="4">
      <t>スイ</t>
    </rPh>
    <rPh sb="4" eb="5">
      <t>ヅケ</t>
    </rPh>
    <rPh sb="5" eb="7">
      <t>コウジ</t>
    </rPh>
    <phoneticPr fontId="16"/>
  </si>
  <si>
    <t>塗装仕上（消防関連含む）</t>
    <rPh sb="0" eb="2">
      <t>トソウ</t>
    </rPh>
    <rPh sb="2" eb="4">
      <t>シアゲ</t>
    </rPh>
    <rPh sb="5" eb="7">
      <t>ショウボウ</t>
    </rPh>
    <rPh sb="7" eb="9">
      <t>カンレン</t>
    </rPh>
    <rPh sb="9" eb="10">
      <t>フク</t>
    </rPh>
    <phoneticPr fontId="16"/>
  </si>
  <si>
    <t>吹付仕上</t>
    <rPh sb="0" eb="1">
      <t>スイ</t>
    </rPh>
    <rPh sb="1" eb="2">
      <t>ヅケ</t>
    </rPh>
    <rPh sb="2" eb="4">
      <t>シアゲ</t>
    </rPh>
    <phoneticPr fontId="16"/>
  </si>
  <si>
    <t>外構の塗装・吹付</t>
    <rPh sb="0" eb="2">
      <t>ガイコウ</t>
    </rPh>
    <rPh sb="3" eb="5">
      <t>トソウ</t>
    </rPh>
    <rPh sb="6" eb="7">
      <t>スイ</t>
    </rPh>
    <rPh sb="7" eb="8">
      <t>ヅケ</t>
    </rPh>
    <phoneticPr fontId="16"/>
  </si>
  <si>
    <t>塗装・吹付予算外費用</t>
    <rPh sb="0" eb="2">
      <t>トソウ</t>
    </rPh>
    <rPh sb="3" eb="4">
      <t>スイ</t>
    </rPh>
    <rPh sb="4" eb="5">
      <t>ヅケ</t>
    </rPh>
    <rPh sb="5" eb="7">
      <t>ヨサン</t>
    </rPh>
    <rPh sb="7" eb="8">
      <t>ガイ</t>
    </rPh>
    <rPh sb="8" eb="10">
      <t>ヒヨウ</t>
    </rPh>
    <phoneticPr fontId="16"/>
  </si>
  <si>
    <t>内装工事</t>
    <rPh sb="0" eb="2">
      <t>ナイソウ</t>
    </rPh>
    <rPh sb="2" eb="4">
      <t>コウジ</t>
    </rPh>
    <phoneticPr fontId="16"/>
  </si>
  <si>
    <t>二重床（ＯＡ・スチール・置・ネダ）</t>
    <rPh sb="0" eb="1">
      <t>ニ</t>
    </rPh>
    <rPh sb="1" eb="2">
      <t>ジュウ</t>
    </rPh>
    <rPh sb="2" eb="3">
      <t>ユカ</t>
    </rPh>
    <rPh sb="12" eb="13">
      <t>オ</t>
    </rPh>
    <phoneticPr fontId="16"/>
  </si>
  <si>
    <t>床仕上</t>
    <rPh sb="0" eb="1">
      <t>ユカ</t>
    </rPh>
    <rPh sb="1" eb="3">
      <t>シアゲ</t>
    </rPh>
    <phoneticPr fontId="16"/>
  </si>
  <si>
    <t>階段仕上</t>
    <rPh sb="0" eb="2">
      <t>カイダン</t>
    </rPh>
    <rPh sb="2" eb="4">
      <t>シアゲ</t>
    </rPh>
    <phoneticPr fontId="16"/>
  </si>
  <si>
    <t>クロス仕上</t>
    <rPh sb="3" eb="5">
      <t>シアゲ</t>
    </rPh>
    <phoneticPr fontId="16"/>
  </si>
  <si>
    <t>内部左官仕上</t>
    <rPh sb="0" eb="2">
      <t>ナイブ</t>
    </rPh>
    <rPh sb="2" eb="4">
      <t>サカン</t>
    </rPh>
    <rPh sb="4" eb="6">
      <t>シアゲ</t>
    </rPh>
    <phoneticPr fontId="16"/>
  </si>
  <si>
    <t>畳</t>
    <rPh sb="0" eb="1">
      <t>タタミ</t>
    </rPh>
    <phoneticPr fontId="16"/>
  </si>
  <si>
    <t>断熱吹付</t>
    <rPh sb="0" eb="2">
      <t>ダンネツ</t>
    </rPh>
    <rPh sb="2" eb="3">
      <t>スイ</t>
    </rPh>
    <rPh sb="3" eb="4">
      <t>ヅケ</t>
    </rPh>
    <phoneticPr fontId="16"/>
  </si>
  <si>
    <t>その他内装関連</t>
    <rPh sb="2" eb="3">
      <t>タ</t>
    </rPh>
    <rPh sb="3" eb="5">
      <t>ナイソウ</t>
    </rPh>
    <rPh sb="5" eb="7">
      <t>カンレン</t>
    </rPh>
    <phoneticPr fontId="16"/>
  </si>
  <si>
    <t>内装予算外費用</t>
    <rPh sb="0" eb="2">
      <t>ナイソウ</t>
    </rPh>
    <rPh sb="2" eb="4">
      <t>ヨサン</t>
    </rPh>
    <rPh sb="4" eb="5">
      <t>ガイ</t>
    </rPh>
    <rPh sb="5" eb="7">
      <t>ヒヨウ</t>
    </rPh>
    <phoneticPr fontId="16"/>
  </si>
  <si>
    <t>家具・備品工事</t>
    <rPh sb="0" eb="2">
      <t>カグ</t>
    </rPh>
    <rPh sb="3" eb="5">
      <t>ビヒン</t>
    </rPh>
    <rPh sb="5" eb="7">
      <t>コウジ</t>
    </rPh>
    <phoneticPr fontId="16"/>
  </si>
  <si>
    <t>スチール製</t>
    <rPh sb="4" eb="5">
      <t>セイ</t>
    </rPh>
    <phoneticPr fontId="16"/>
  </si>
  <si>
    <t>木製</t>
    <rPh sb="0" eb="2">
      <t>モクセイ</t>
    </rPh>
    <phoneticPr fontId="16"/>
  </si>
  <si>
    <t>造作家具</t>
    <rPh sb="0" eb="2">
      <t>ゾウサ</t>
    </rPh>
    <rPh sb="2" eb="4">
      <t>カグ</t>
    </rPh>
    <phoneticPr fontId="16"/>
  </si>
  <si>
    <t>特殊建築物関連家具・備品</t>
    <rPh sb="0" eb="2">
      <t>トクシュ</t>
    </rPh>
    <rPh sb="2" eb="5">
      <t>ケンチクブツ</t>
    </rPh>
    <rPh sb="5" eb="7">
      <t>カンレン</t>
    </rPh>
    <rPh sb="7" eb="9">
      <t>カグ</t>
    </rPh>
    <rPh sb="10" eb="12">
      <t>ビヒン</t>
    </rPh>
    <phoneticPr fontId="16"/>
  </si>
  <si>
    <t>その他家具・備品関連</t>
    <rPh sb="2" eb="3">
      <t>タ</t>
    </rPh>
    <rPh sb="3" eb="5">
      <t>カグ</t>
    </rPh>
    <rPh sb="6" eb="8">
      <t>ビヒン</t>
    </rPh>
    <rPh sb="8" eb="10">
      <t>カンレン</t>
    </rPh>
    <phoneticPr fontId="16"/>
  </si>
  <si>
    <t>家具・備品予算外費用</t>
    <rPh sb="0" eb="2">
      <t>カグ</t>
    </rPh>
    <rPh sb="3" eb="5">
      <t>ビヒン</t>
    </rPh>
    <rPh sb="5" eb="7">
      <t>ヨサン</t>
    </rPh>
    <rPh sb="7" eb="8">
      <t>ガイ</t>
    </rPh>
    <rPh sb="8" eb="10">
      <t>ヒヨウ</t>
    </rPh>
    <phoneticPr fontId="16"/>
  </si>
  <si>
    <t>住器ユニット工事</t>
    <rPh sb="0" eb="1">
      <t>ス</t>
    </rPh>
    <rPh sb="1" eb="2">
      <t>ウツワ</t>
    </rPh>
    <rPh sb="6" eb="8">
      <t>コウジ</t>
    </rPh>
    <phoneticPr fontId="16"/>
  </si>
  <si>
    <t>ＵＢ</t>
    <phoneticPr fontId="16"/>
  </si>
  <si>
    <t>システムキッチン・キッチン</t>
    <phoneticPr fontId="16"/>
  </si>
  <si>
    <t>洗面化粧台</t>
    <rPh sb="0" eb="2">
      <t>センメン</t>
    </rPh>
    <rPh sb="2" eb="5">
      <t>ケショウダイ</t>
    </rPh>
    <phoneticPr fontId="16"/>
  </si>
  <si>
    <t>下駄箱</t>
    <rPh sb="0" eb="2">
      <t>ゲタ</t>
    </rPh>
    <rPh sb="2" eb="3">
      <t>バコ</t>
    </rPh>
    <phoneticPr fontId="16"/>
  </si>
  <si>
    <t>住器ユニット一式</t>
    <rPh sb="0" eb="2">
      <t>ジュウキ</t>
    </rPh>
    <rPh sb="6" eb="8">
      <t>イッシキ</t>
    </rPh>
    <phoneticPr fontId="16"/>
  </si>
  <si>
    <t>宅配BOX等住器ユニット</t>
    <rPh sb="0" eb="2">
      <t>タクハイ</t>
    </rPh>
    <rPh sb="5" eb="6">
      <t>トウ</t>
    </rPh>
    <rPh sb="6" eb="8">
      <t>ジュウキ</t>
    </rPh>
    <phoneticPr fontId="16"/>
  </si>
  <si>
    <t>住器ユニット予算外費用</t>
    <rPh sb="0" eb="1">
      <t>ジュウ</t>
    </rPh>
    <rPh sb="1" eb="2">
      <t>ウツワ</t>
    </rPh>
    <rPh sb="6" eb="8">
      <t>ヨサン</t>
    </rPh>
    <rPh sb="8" eb="9">
      <t>ガイ</t>
    </rPh>
    <rPh sb="9" eb="11">
      <t>ヒヨウ</t>
    </rPh>
    <phoneticPr fontId="16"/>
  </si>
  <si>
    <t>特殊間仕切工事</t>
    <rPh sb="0" eb="2">
      <t>トクシュ</t>
    </rPh>
    <rPh sb="2" eb="5">
      <t>マジキリ</t>
    </rPh>
    <rPh sb="5" eb="7">
      <t>コウジ</t>
    </rPh>
    <phoneticPr fontId="16"/>
  </si>
  <si>
    <t>トイレブース</t>
    <phoneticPr fontId="16"/>
  </si>
  <si>
    <t>パーテーション</t>
    <phoneticPr fontId="16"/>
  </si>
  <si>
    <t>その他特殊間仕切関連</t>
    <rPh sb="2" eb="3">
      <t>タ</t>
    </rPh>
    <rPh sb="3" eb="8">
      <t>トクシュマジキリ</t>
    </rPh>
    <rPh sb="8" eb="10">
      <t>カンレン</t>
    </rPh>
    <phoneticPr fontId="16"/>
  </si>
  <si>
    <t>特殊間仕切予算外費用</t>
    <rPh sb="0" eb="2">
      <t>トクシュ</t>
    </rPh>
    <rPh sb="2" eb="5">
      <t>マジキリ</t>
    </rPh>
    <rPh sb="5" eb="7">
      <t>ヨサン</t>
    </rPh>
    <rPh sb="7" eb="8">
      <t>ガイ</t>
    </rPh>
    <rPh sb="8" eb="10">
      <t>ヒヨウ</t>
    </rPh>
    <phoneticPr fontId="16"/>
  </si>
  <si>
    <t>雑工事</t>
    <rPh sb="0" eb="1">
      <t>ザツ</t>
    </rPh>
    <rPh sb="1" eb="3">
      <t>コウジ</t>
    </rPh>
    <phoneticPr fontId="16"/>
  </si>
  <si>
    <t>サイン・看板</t>
    <rPh sb="4" eb="6">
      <t>カンバン</t>
    </rPh>
    <phoneticPr fontId="16"/>
  </si>
  <si>
    <t>カーテン・ブラインド</t>
    <phoneticPr fontId="16"/>
  </si>
  <si>
    <t>装飾類・オブジェ</t>
    <rPh sb="0" eb="2">
      <t>ソウショク</t>
    </rPh>
    <rPh sb="2" eb="3">
      <t>ルイ</t>
    </rPh>
    <phoneticPr fontId="16"/>
  </si>
  <si>
    <t>傷補修</t>
    <rPh sb="0" eb="1">
      <t>キズ</t>
    </rPh>
    <rPh sb="1" eb="3">
      <t>ホシュウ</t>
    </rPh>
    <phoneticPr fontId="16"/>
  </si>
  <si>
    <t>その他雑関連</t>
    <rPh sb="2" eb="3">
      <t>タ</t>
    </rPh>
    <rPh sb="3" eb="4">
      <t>ザツ</t>
    </rPh>
    <rPh sb="4" eb="6">
      <t>カンレン</t>
    </rPh>
    <phoneticPr fontId="16"/>
  </si>
  <si>
    <t>雑予算外費用</t>
    <rPh sb="0" eb="1">
      <t>ザツ</t>
    </rPh>
    <rPh sb="1" eb="3">
      <t>ヨサン</t>
    </rPh>
    <rPh sb="3" eb="4">
      <t>ガイ</t>
    </rPh>
    <rPh sb="4" eb="6">
      <t>ヒヨウ</t>
    </rPh>
    <phoneticPr fontId="16"/>
  </si>
  <si>
    <t>一括工事</t>
    <rPh sb="0" eb="2">
      <t>イッカツ</t>
    </rPh>
    <rPh sb="2" eb="4">
      <t>コウジ</t>
    </rPh>
    <phoneticPr fontId="16"/>
  </si>
  <si>
    <t>全て一括</t>
    <rPh sb="0" eb="1">
      <t>スベ</t>
    </rPh>
    <rPh sb="2" eb="4">
      <t>イッカツ</t>
    </rPh>
    <phoneticPr fontId="16"/>
  </si>
  <si>
    <t>躯体一括</t>
    <rPh sb="0" eb="1">
      <t>ク</t>
    </rPh>
    <rPh sb="1" eb="2">
      <t>タイ</t>
    </rPh>
    <rPh sb="2" eb="4">
      <t>イッカツ</t>
    </rPh>
    <phoneticPr fontId="16"/>
  </si>
  <si>
    <t>仕上一括</t>
    <rPh sb="0" eb="2">
      <t>シアゲ</t>
    </rPh>
    <rPh sb="2" eb="4">
      <t>イッカツ</t>
    </rPh>
    <phoneticPr fontId="16"/>
  </si>
  <si>
    <t>外構一括</t>
    <rPh sb="0" eb="2">
      <t>ガイコウ</t>
    </rPh>
    <rPh sb="2" eb="4">
      <t>イッカツ</t>
    </rPh>
    <phoneticPr fontId="16"/>
  </si>
  <si>
    <t>基礎一括</t>
    <rPh sb="0" eb="2">
      <t>キソ</t>
    </rPh>
    <rPh sb="2" eb="4">
      <t>イッカツ</t>
    </rPh>
    <phoneticPr fontId="16"/>
  </si>
  <si>
    <t>モデルルーム関連</t>
    <rPh sb="6" eb="8">
      <t>カンレン</t>
    </rPh>
    <phoneticPr fontId="16"/>
  </si>
  <si>
    <t>備品・装飾類</t>
    <rPh sb="0" eb="2">
      <t>ビヒン</t>
    </rPh>
    <rPh sb="3" eb="5">
      <t>ソウショク</t>
    </rPh>
    <rPh sb="5" eb="6">
      <t>ルイ</t>
    </rPh>
    <phoneticPr fontId="16"/>
  </si>
  <si>
    <t>宣伝・広告他</t>
    <rPh sb="0" eb="2">
      <t>センデン</t>
    </rPh>
    <rPh sb="3" eb="5">
      <t>コウコク</t>
    </rPh>
    <rPh sb="5" eb="6">
      <t>ホカ</t>
    </rPh>
    <phoneticPr fontId="16"/>
  </si>
  <si>
    <t>建築設備工事</t>
    <rPh sb="0" eb="2">
      <t>ケンチク</t>
    </rPh>
    <rPh sb="2" eb="4">
      <t>セツビ</t>
    </rPh>
    <rPh sb="4" eb="6">
      <t>コウジ</t>
    </rPh>
    <phoneticPr fontId="16"/>
  </si>
  <si>
    <t>電気設備工事</t>
    <rPh sb="0" eb="2">
      <t>デンキ</t>
    </rPh>
    <rPh sb="2" eb="4">
      <t>セツビ</t>
    </rPh>
    <rPh sb="4" eb="6">
      <t>コウジ</t>
    </rPh>
    <phoneticPr fontId="16"/>
  </si>
  <si>
    <t>電気設備</t>
    <rPh sb="0" eb="2">
      <t>デンキ</t>
    </rPh>
    <rPh sb="2" eb="4">
      <t>セツビ</t>
    </rPh>
    <phoneticPr fontId="16"/>
  </si>
  <si>
    <t>キューピクル工事</t>
    <rPh sb="6" eb="8">
      <t>コウジ</t>
    </rPh>
    <phoneticPr fontId="16"/>
  </si>
  <si>
    <t>避雷針設備</t>
    <rPh sb="0" eb="3">
      <t>ヒライシン</t>
    </rPh>
    <rPh sb="3" eb="5">
      <t>セツビ</t>
    </rPh>
    <phoneticPr fontId="16"/>
  </si>
  <si>
    <t>弱電設備</t>
    <rPh sb="0" eb="2">
      <t>ジャクデン</t>
    </rPh>
    <rPh sb="2" eb="4">
      <t>セツビ</t>
    </rPh>
    <phoneticPr fontId="16"/>
  </si>
  <si>
    <t>消防関係電気設備</t>
    <rPh sb="0" eb="2">
      <t>ショウボウ</t>
    </rPh>
    <rPh sb="2" eb="4">
      <t>カンケイ</t>
    </rPh>
    <rPh sb="4" eb="6">
      <t>デンキ</t>
    </rPh>
    <rPh sb="6" eb="8">
      <t>セツビ</t>
    </rPh>
    <phoneticPr fontId="16"/>
  </si>
  <si>
    <t>特殊電気設備</t>
    <rPh sb="0" eb="2">
      <t>トクシュ</t>
    </rPh>
    <rPh sb="2" eb="4">
      <t>デンキ</t>
    </rPh>
    <rPh sb="4" eb="6">
      <t>セツビ</t>
    </rPh>
    <phoneticPr fontId="16"/>
  </si>
  <si>
    <t>その他電気設備関連</t>
    <rPh sb="2" eb="3">
      <t>タ</t>
    </rPh>
    <rPh sb="3" eb="5">
      <t>デンキ</t>
    </rPh>
    <rPh sb="5" eb="7">
      <t>セツビ</t>
    </rPh>
    <rPh sb="7" eb="9">
      <t>カンレン</t>
    </rPh>
    <phoneticPr fontId="16"/>
  </si>
  <si>
    <t>外構の電気設備</t>
    <rPh sb="0" eb="2">
      <t>ガイコウ</t>
    </rPh>
    <rPh sb="3" eb="5">
      <t>デンキ</t>
    </rPh>
    <rPh sb="5" eb="7">
      <t>セツビ</t>
    </rPh>
    <phoneticPr fontId="16"/>
  </si>
  <si>
    <t>電気設備予算外費用</t>
    <rPh sb="0" eb="2">
      <t>デンキ</t>
    </rPh>
    <rPh sb="2" eb="4">
      <t>セツビ</t>
    </rPh>
    <rPh sb="4" eb="6">
      <t>ヨサン</t>
    </rPh>
    <rPh sb="6" eb="7">
      <t>ガイ</t>
    </rPh>
    <rPh sb="7" eb="9">
      <t>ヒヨウ</t>
    </rPh>
    <phoneticPr fontId="16"/>
  </si>
  <si>
    <t>給排水衛生設備工事</t>
    <rPh sb="0" eb="3">
      <t>キュウハイスイ</t>
    </rPh>
    <rPh sb="3" eb="5">
      <t>エイセイ</t>
    </rPh>
    <rPh sb="5" eb="7">
      <t>セツビ</t>
    </rPh>
    <rPh sb="7" eb="9">
      <t>コウジ</t>
    </rPh>
    <phoneticPr fontId="16"/>
  </si>
  <si>
    <t>給排水衛生設備</t>
    <rPh sb="0" eb="3">
      <t>キュウハイスイ</t>
    </rPh>
    <rPh sb="3" eb="5">
      <t>エイセイ</t>
    </rPh>
    <rPh sb="5" eb="7">
      <t>セツビ</t>
    </rPh>
    <phoneticPr fontId="16"/>
  </si>
  <si>
    <t>消防関係設備</t>
    <rPh sb="0" eb="2">
      <t>ショウボウ</t>
    </rPh>
    <rPh sb="2" eb="4">
      <t>カンケイ</t>
    </rPh>
    <rPh sb="4" eb="6">
      <t>セツビ</t>
    </rPh>
    <phoneticPr fontId="16"/>
  </si>
  <si>
    <t>ガス設備</t>
    <rPh sb="2" eb="4">
      <t>セツビ</t>
    </rPh>
    <phoneticPr fontId="16"/>
  </si>
  <si>
    <t>床暖房設備</t>
    <rPh sb="0" eb="1">
      <t>ユカ</t>
    </rPh>
    <rPh sb="1" eb="3">
      <t>ダンボウ</t>
    </rPh>
    <rPh sb="3" eb="5">
      <t>セツビ</t>
    </rPh>
    <phoneticPr fontId="16"/>
  </si>
  <si>
    <t>公共桝設備</t>
    <rPh sb="0" eb="2">
      <t>コウキョウ</t>
    </rPh>
    <rPh sb="2" eb="3">
      <t>マス</t>
    </rPh>
    <rPh sb="3" eb="5">
      <t>セツビ</t>
    </rPh>
    <phoneticPr fontId="16"/>
  </si>
  <si>
    <t>特殊設備</t>
    <rPh sb="0" eb="2">
      <t>トクシュ</t>
    </rPh>
    <rPh sb="2" eb="4">
      <t>セツビ</t>
    </rPh>
    <phoneticPr fontId="16"/>
  </si>
  <si>
    <t>その他給排水衛生設備関連</t>
    <rPh sb="2" eb="3">
      <t>タ</t>
    </rPh>
    <rPh sb="3" eb="6">
      <t>キュウハイスイ</t>
    </rPh>
    <rPh sb="6" eb="8">
      <t>エイセイ</t>
    </rPh>
    <rPh sb="8" eb="10">
      <t>セツビ</t>
    </rPh>
    <rPh sb="10" eb="12">
      <t>カンレン</t>
    </rPh>
    <phoneticPr fontId="16"/>
  </si>
  <si>
    <t>外構の給排水衛生設備</t>
    <rPh sb="0" eb="2">
      <t>ガイコウ</t>
    </rPh>
    <rPh sb="3" eb="6">
      <t>キュウハイスイ</t>
    </rPh>
    <rPh sb="6" eb="8">
      <t>エイセイ</t>
    </rPh>
    <rPh sb="8" eb="10">
      <t>セツビ</t>
    </rPh>
    <phoneticPr fontId="16"/>
  </si>
  <si>
    <t>給排水衛生設備予算外費用</t>
    <rPh sb="0" eb="3">
      <t>キュウハイスイ</t>
    </rPh>
    <rPh sb="3" eb="5">
      <t>エイセイ</t>
    </rPh>
    <rPh sb="5" eb="7">
      <t>セツビ</t>
    </rPh>
    <rPh sb="7" eb="9">
      <t>ヨサン</t>
    </rPh>
    <rPh sb="9" eb="10">
      <t>ガイ</t>
    </rPh>
    <rPh sb="10" eb="12">
      <t>ヒヨウ</t>
    </rPh>
    <phoneticPr fontId="16"/>
  </si>
  <si>
    <t>空気調和設備工事</t>
    <rPh sb="0" eb="2">
      <t>クウキ</t>
    </rPh>
    <rPh sb="2" eb="4">
      <t>チョウワ</t>
    </rPh>
    <rPh sb="4" eb="6">
      <t>セツビ</t>
    </rPh>
    <rPh sb="6" eb="8">
      <t>コウジ</t>
    </rPh>
    <phoneticPr fontId="16"/>
  </si>
  <si>
    <t>換気設備</t>
    <rPh sb="0" eb="2">
      <t>カンキ</t>
    </rPh>
    <rPh sb="2" eb="4">
      <t>セツビ</t>
    </rPh>
    <phoneticPr fontId="16"/>
  </si>
  <si>
    <t>冷暖房設備（機械ダクト式）</t>
    <rPh sb="0" eb="3">
      <t>レイダンボウ</t>
    </rPh>
    <rPh sb="3" eb="5">
      <t>セツビ</t>
    </rPh>
    <rPh sb="6" eb="8">
      <t>キカイ</t>
    </rPh>
    <rPh sb="11" eb="12">
      <t>シキ</t>
    </rPh>
    <phoneticPr fontId="16"/>
  </si>
  <si>
    <t>冷暖房設備（ユニット既製品）</t>
    <rPh sb="0" eb="3">
      <t>レイダンボウ</t>
    </rPh>
    <rPh sb="3" eb="5">
      <t>セツビ</t>
    </rPh>
    <rPh sb="10" eb="13">
      <t>キセイヒン</t>
    </rPh>
    <phoneticPr fontId="16"/>
  </si>
  <si>
    <t>排煙設備</t>
    <rPh sb="0" eb="2">
      <t>ハイエン</t>
    </rPh>
    <rPh sb="2" eb="4">
      <t>セツビ</t>
    </rPh>
    <phoneticPr fontId="16"/>
  </si>
  <si>
    <t>消防関係空調設備</t>
    <rPh sb="0" eb="2">
      <t>ショウボウ</t>
    </rPh>
    <rPh sb="2" eb="4">
      <t>カンケイ</t>
    </rPh>
    <rPh sb="4" eb="6">
      <t>クウチョウ</t>
    </rPh>
    <rPh sb="6" eb="8">
      <t>セツビ</t>
    </rPh>
    <phoneticPr fontId="16"/>
  </si>
  <si>
    <t>特殊空調設備</t>
    <rPh sb="0" eb="2">
      <t>トクシュ</t>
    </rPh>
    <rPh sb="2" eb="4">
      <t>クウチョウ</t>
    </rPh>
    <rPh sb="4" eb="6">
      <t>セツビ</t>
    </rPh>
    <phoneticPr fontId="16"/>
  </si>
  <si>
    <t>その他空調設備関連</t>
    <rPh sb="2" eb="3">
      <t>タ</t>
    </rPh>
    <rPh sb="3" eb="4">
      <t>ソラ</t>
    </rPh>
    <rPh sb="4" eb="5">
      <t>チョウ</t>
    </rPh>
    <rPh sb="5" eb="7">
      <t>セツビ</t>
    </rPh>
    <rPh sb="7" eb="9">
      <t>カンレン</t>
    </rPh>
    <phoneticPr fontId="16"/>
  </si>
  <si>
    <t>外構の空気調和設備</t>
    <rPh sb="0" eb="2">
      <t>ガイコウ</t>
    </rPh>
    <rPh sb="3" eb="5">
      <t>クウキ</t>
    </rPh>
    <rPh sb="5" eb="7">
      <t>チョウワ</t>
    </rPh>
    <rPh sb="7" eb="9">
      <t>セツビ</t>
    </rPh>
    <phoneticPr fontId="16"/>
  </si>
  <si>
    <t>空気調和設備予算外費用</t>
    <rPh sb="0" eb="2">
      <t>クウキ</t>
    </rPh>
    <rPh sb="2" eb="4">
      <t>チョウワ</t>
    </rPh>
    <rPh sb="4" eb="6">
      <t>セツビ</t>
    </rPh>
    <rPh sb="6" eb="8">
      <t>ヨサン</t>
    </rPh>
    <rPh sb="8" eb="9">
      <t>ガイ</t>
    </rPh>
    <rPh sb="9" eb="11">
      <t>ヒヨウ</t>
    </rPh>
    <phoneticPr fontId="16"/>
  </si>
  <si>
    <t>昇降機設備工事</t>
    <rPh sb="0" eb="3">
      <t>ショウコウキ</t>
    </rPh>
    <rPh sb="3" eb="5">
      <t>セツビ</t>
    </rPh>
    <rPh sb="5" eb="7">
      <t>コウジ</t>
    </rPh>
    <phoneticPr fontId="16"/>
  </si>
  <si>
    <t>エレベーター設備</t>
    <rPh sb="6" eb="8">
      <t>セツビ</t>
    </rPh>
    <phoneticPr fontId="16"/>
  </si>
  <si>
    <t>エスカレーター設備</t>
    <rPh sb="7" eb="9">
      <t>セツビ</t>
    </rPh>
    <phoneticPr fontId="16"/>
  </si>
  <si>
    <t>ダムウェーター設備</t>
    <rPh sb="7" eb="9">
      <t>セツビ</t>
    </rPh>
    <phoneticPr fontId="16"/>
  </si>
  <si>
    <t>機械式駐車設備</t>
    <rPh sb="0" eb="3">
      <t>キカイシキ</t>
    </rPh>
    <rPh sb="3" eb="5">
      <t>チュウシャ</t>
    </rPh>
    <rPh sb="5" eb="7">
      <t>セツビ</t>
    </rPh>
    <phoneticPr fontId="16"/>
  </si>
  <si>
    <t>その他昇降機設備関連</t>
    <rPh sb="2" eb="3">
      <t>タ</t>
    </rPh>
    <rPh sb="3" eb="6">
      <t>ショウコウキ</t>
    </rPh>
    <rPh sb="6" eb="8">
      <t>セツビ</t>
    </rPh>
    <rPh sb="8" eb="10">
      <t>カンレン</t>
    </rPh>
    <phoneticPr fontId="16"/>
  </si>
  <si>
    <t>昇降機設備予算外費用</t>
    <rPh sb="0" eb="3">
      <t>ショウコウキ</t>
    </rPh>
    <rPh sb="3" eb="5">
      <t>セツビ</t>
    </rPh>
    <rPh sb="5" eb="7">
      <t>ヨサン</t>
    </rPh>
    <rPh sb="7" eb="8">
      <t>ガイ</t>
    </rPh>
    <rPh sb="8" eb="10">
      <t>ヒヨウ</t>
    </rPh>
    <phoneticPr fontId="16"/>
  </si>
  <si>
    <t>その他設備工事</t>
    <rPh sb="2" eb="3">
      <t>タ</t>
    </rPh>
    <rPh sb="3" eb="5">
      <t>セツビ</t>
    </rPh>
    <rPh sb="5" eb="7">
      <t>コウジ</t>
    </rPh>
    <phoneticPr fontId="16"/>
  </si>
  <si>
    <t>井戸設備</t>
    <rPh sb="0" eb="2">
      <t>イド</t>
    </rPh>
    <rPh sb="2" eb="4">
      <t>セツビ</t>
    </rPh>
    <phoneticPr fontId="16"/>
  </si>
  <si>
    <t>噴水・プール・生ゴミ処理設備</t>
    <rPh sb="0" eb="2">
      <t>フンスイ</t>
    </rPh>
    <rPh sb="7" eb="8">
      <t>ショウ</t>
    </rPh>
    <rPh sb="10" eb="12">
      <t>ショリ</t>
    </rPh>
    <rPh sb="12" eb="14">
      <t>セツビ</t>
    </rPh>
    <phoneticPr fontId="16"/>
  </si>
  <si>
    <t>その他設備関連</t>
    <rPh sb="2" eb="3">
      <t>タ</t>
    </rPh>
    <rPh sb="3" eb="5">
      <t>セツビ</t>
    </rPh>
    <rPh sb="5" eb="7">
      <t>カンレン</t>
    </rPh>
    <phoneticPr fontId="16"/>
  </si>
  <si>
    <t>その他設備予算外費用</t>
    <rPh sb="2" eb="3">
      <t>タ</t>
    </rPh>
    <rPh sb="3" eb="5">
      <t>セツビ</t>
    </rPh>
    <rPh sb="5" eb="7">
      <t>ヨサン</t>
    </rPh>
    <rPh sb="7" eb="8">
      <t>ガイ</t>
    </rPh>
    <rPh sb="8" eb="10">
      <t>ヒヨウ</t>
    </rPh>
    <phoneticPr fontId="16"/>
  </si>
  <si>
    <t>設備追加工事</t>
    <rPh sb="0" eb="2">
      <t>セツビ</t>
    </rPh>
    <rPh sb="2" eb="4">
      <t>ツイカ</t>
    </rPh>
    <rPh sb="4" eb="6">
      <t>コウジ</t>
    </rPh>
    <phoneticPr fontId="16"/>
  </si>
  <si>
    <t>電気設備追加</t>
    <rPh sb="0" eb="2">
      <t>デンキ</t>
    </rPh>
    <rPh sb="2" eb="4">
      <t>セツビ</t>
    </rPh>
    <rPh sb="4" eb="6">
      <t>ツイカ</t>
    </rPh>
    <phoneticPr fontId="16"/>
  </si>
  <si>
    <t>給排水衛生設備追加</t>
    <rPh sb="0" eb="3">
      <t>キュウハイスイ</t>
    </rPh>
    <rPh sb="3" eb="5">
      <t>エイセイ</t>
    </rPh>
    <rPh sb="5" eb="7">
      <t>セツビ</t>
    </rPh>
    <rPh sb="7" eb="9">
      <t>ツイカ</t>
    </rPh>
    <phoneticPr fontId="16"/>
  </si>
  <si>
    <t>空気調和設備追加</t>
    <rPh sb="0" eb="2">
      <t>クウキ</t>
    </rPh>
    <rPh sb="2" eb="4">
      <t>チョウワ</t>
    </rPh>
    <rPh sb="4" eb="6">
      <t>セツビ</t>
    </rPh>
    <rPh sb="6" eb="8">
      <t>ツイカ</t>
    </rPh>
    <phoneticPr fontId="16"/>
  </si>
  <si>
    <t>昇降機設備追加</t>
    <rPh sb="0" eb="3">
      <t>ショウコウキ</t>
    </rPh>
    <rPh sb="3" eb="5">
      <t>セツビ</t>
    </rPh>
    <rPh sb="5" eb="7">
      <t>ツイカ</t>
    </rPh>
    <phoneticPr fontId="16"/>
  </si>
  <si>
    <t>設備変更工事</t>
    <rPh sb="0" eb="2">
      <t>セツビ</t>
    </rPh>
    <rPh sb="2" eb="4">
      <t>ヘンコウ</t>
    </rPh>
    <rPh sb="4" eb="6">
      <t>コウジ</t>
    </rPh>
    <phoneticPr fontId="16"/>
  </si>
  <si>
    <t>電気設備変更</t>
    <rPh sb="0" eb="2">
      <t>デンキ</t>
    </rPh>
    <rPh sb="2" eb="4">
      <t>セツビ</t>
    </rPh>
    <rPh sb="4" eb="6">
      <t>ヘンコウ</t>
    </rPh>
    <phoneticPr fontId="16"/>
  </si>
  <si>
    <t>給排水衛生設備変更</t>
    <rPh sb="0" eb="3">
      <t>キュウハイスイ</t>
    </rPh>
    <rPh sb="3" eb="5">
      <t>エイセイ</t>
    </rPh>
    <rPh sb="5" eb="7">
      <t>セツビ</t>
    </rPh>
    <rPh sb="7" eb="9">
      <t>ヘンコウ</t>
    </rPh>
    <phoneticPr fontId="16"/>
  </si>
  <si>
    <t>空気調和設備変更</t>
    <rPh sb="0" eb="2">
      <t>クウキ</t>
    </rPh>
    <rPh sb="2" eb="4">
      <t>チョウワ</t>
    </rPh>
    <rPh sb="4" eb="6">
      <t>セツビ</t>
    </rPh>
    <rPh sb="6" eb="8">
      <t>ヘンコウ</t>
    </rPh>
    <phoneticPr fontId="16"/>
  </si>
  <si>
    <t>昇降機設備変更</t>
    <rPh sb="0" eb="3">
      <t>ショウコウキ</t>
    </rPh>
    <rPh sb="3" eb="5">
      <t>セツビ</t>
    </rPh>
    <rPh sb="5" eb="7">
      <t>ヘンコウ</t>
    </rPh>
    <phoneticPr fontId="16"/>
  </si>
  <si>
    <t>設備負担金</t>
    <rPh sb="0" eb="2">
      <t>セツビ</t>
    </rPh>
    <rPh sb="2" eb="5">
      <t>フタンキン</t>
    </rPh>
    <phoneticPr fontId="16"/>
  </si>
  <si>
    <t>設備負担金予算外費用</t>
    <rPh sb="0" eb="2">
      <t>セツビ</t>
    </rPh>
    <rPh sb="2" eb="5">
      <t>フタンキン</t>
    </rPh>
    <rPh sb="5" eb="7">
      <t>ヨサン</t>
    </rPh>
    <rPh sb="7" eb="8">
      <t>ガイ</t>
    </rPh>
    <rPh sb="8" eb="10">
      <t>ヒヨウ</t>
    </rPh>
    <phoneticPr fontId="16"/>
  </si>
  <si>
    <t>屋外及び追変工事</t>
    <rPh sb="0" eb="2">
      <t>オクガイ</t>
    </rPh>
    <rPh sb="2" eb="3">
      <t>オヨ</t>
    </rPh>
    <rPh sb="4" eb="5">
      <t>ツイ</t>
    </rPh>
    <rPh sb="5" eb="6">
      <t>ヘン</t>
    </rPh>
    <rPh sb="6" eb="8">
      <t>コウジ</t>
    </rPh>
    <phoneticPr fontId="16"/>
  </si>
  <si>
    <t>敷地造成工事</t>
    <rPh sb="0" eb="2">
      <t>シキチ</t>
    </rPh>
    <rPh sb="2" eb="4">
      <t>ゾウセイ</t>
    </rPh>
    <rPh sb="4" eb="6">
      <t>コウジ</t>
    </rPh>
    <phoneticPr fontId="16"/>
  </si>
  <si>
    <t>伐採・伐根処分</t>
    <rPh sb="0" eb="2">
      <t>バッサイ</t>
    </rPh>
    <rPh sb="3" eb="4">
      <t>バツ</t>
    </rPh>
    <rPh sb="4" eb="5">
      <t>ネ</t>
    </rPh>
    <rPh sb="5" eb="7">
      <t>ショブン</t>
    </rPh>
    <phoneticPr fontId="16"/>
  </si>
  <si>
    <t>造成</t>
    <rPh sb="0" eb="2">
      <t>ゾウセイ</t>
    </rPh>
    <phoneticPr fontId="16"/>
  </si>
  <si>
    <t>擁壁</t>
    <rPh sb="0" eb="1">
      <t>ヨウ</t>
    </rPh>
    <rPh sb="1" eb="2">
      <t>ヘキ</t>
    </rPh>
    <phoneticPr fontId="16"/>
  </si>
  <si>
    <t>その他造成関連</t>
    <rPh sb="2" eb="3">
      <t>タ</t>
    </rPh>
    <rPh sb="3" eb="5">
      <t>ゾウセイ</t>
    </rPh>
    <rPh sb="5" eb="7">
      <t>カンレン</t>
    </rPh>
    <phoneticPr fontId="16"/>
  </si>
  <si>
    <t>敷地造成予算外費用</t>
    <rPh sb="0" eb="2">
      <t>シキチ</t>
    </rPh>
    <rPh sb="2" eb="4">
      <t>ゾウセイ</t>
    </rPh>
    <rPh sb="4" eb="6">
      <t>ヨサン</t>
    </rPh>
    <rPh sb="6" eb="7">
      <t>ガイ</t>
    </rPh>
    <rPh sb="7" eb="9">
      <t>ヒヨウ</t>
    </rPh>
    <phoneticPr fontId="16"/>
  </si>
  <si>
    <t>外構工事</t>
    <rPh sb="0" eb="2">
      <t>ガイコウ</t>
    </rPh>
    <rPh sb="2" eb="4">
      <t>コウジ</t>
    </rPh>
    <phoneticPr fontId="16"/>
  </si>
  <si>
    <t>構造物（縁石・Ｕ字溝等）</t>
    <rPh sb="0" eb="3">
      <t>コウゾウブツ</t>
    </rPh>
    <rPh sb="4" eb="6">
      <t>フチイシ</t>
    </rPh>
    <rPh sb="8" eb="11">
      <t>ジミゾナド</t>
    </rPh>
    <phoneticPr fontId="16"/>
  </si>
  <si>
    <t>舗装（アスファルト・コンクリート他）</t>
    <rPh sb="0" eb="2">
      <t>ホソウ</t>
    </rPh>
    <rPh sb="16" eb="17">
      <t>ホカ</t>
    </rPh>
    <phoneticPr fontId="16"/>
  </si>
  <si>
    <t>遊戯施設</t>
    <rPh sb="0" eb="2">
      <t>ユウギ</t>
    </rPh>
    <rPh sb="2" eb="4">
      <t>シセツ</t>
    </rPh>
    <phoneticPr fontId="16"/>
  </si>
  <si>
    <t>造園</t>
    <rPh sb="0" eb="2">
      <t>ゾウエン</t>
    </rPh>
    <phoneticPr fontId="16"/>
  </si>
  <si>
    <t>ウッドデッキ</t>
    <phoneticPr fontId="16"/>
  </si>
  <si>
    <t>その他外構関連</t>
    <rPh sb="2" eb="3">
      <t>タ</t>
    </rPh>
    <rPh sb="3" eb="5">
      <t>ガイコウ</t>
    </rPh>
    <rPh sb="5" eb="7">
      <t>カンレン</t>
    </rPh>
    <phoneticPr fontId="16"/>
  </si>
  <si>
    <t>外構予算外費用</t>
    <rPh sb="0" eb="2">
      <t>ガイコウ</t>
    </rPh>
    <rPh sb="2" eb="4">
      <t>ヨサン</t>
    </rPh>
    <rPh sb="4" eb="5">
      <t>ガイ</t>
    </rPh>
    <rPh sb="5" eb="7">
      <t>ヒヨウ</t>
    </rPh>
    <phoneticPr fontId="16"/>
  </si>
  <si>
    <t>解体・撤去工事</t>
    <rPh sb="0" eb="2">
      <t>カイタイ</t>
    </rPh>
    <rPh sb="3" eb="5">
      <t>テッキョ</t>
    </rPh>
    <rPh sb="5" eb="7">
      <t>コウジ</t>
    </rPh>
    <phoneticPr fontId="16"/>
  </si>
  <si>
    <t>建物解体</t>
    <rPh sb="0" eb="2">
      <t>タテモノ</t>
    </rPh>
    <rPh sb="2" eb="4">
      <t>カイタイ</t>
    </rPh>
    <phoneticPr fontId="16"/>
  </si>
  <si>
    <t>屋内解体</t>
    <rPh sb="0" eb="2">
      <t>オクナイ</t>
    </rPh>
    <rPh sb="2" eb="4">
      <t>カイタイ</t>
    </rPh>
    <phoneticPr fontId="16"/>
  </si>
  <si>
    <t>その他解体</t>
    <rPh sb="2" eb="3">
      <t>タ</t>
    </rPh>
    <rPh sb="3" eb="5">
      <t>カイタイ</t>
    </rPh>
    <phoneticPr fontId="16"/>
  </si>
  <si>
    <t>産業廃棄物処理（解体）</t>
    <rPh sb="0" eb="2">
      <t>サンギョウ</t>
    </rPh>
    <rPh sb="2" eb="5">
      <t>ハイキブツ</t>
    </rPh>
    <rPh sb="5" eb="7">
      <t>ショリ</t>
    </rPh>
    <rPh sb="8" eb="10">
      <t>カイタイ</t>
    </rPh>
    <phoneticPr fontId="16"/>
  </si>
  <si>
    <t>その他解体関連</t>
    <rPh sb="2" eb="3">
      <t>タ</t>
    </rPh>
    <rPh sb="3" eb="5">
      <t>カイタイ</t>
    </rPh>
    <rPh sb="5" eb="7">
      <t>カンレン</t>
    </rPh>
    <phoneticPr fontId="16"/>
  </si>
  <si>
    <t>解体・撤去予算外費用</t>
    <rPh sb="0" eb="2">
      <t>カイタイ</t>
    </rPh>
    <rPh sb="3" eb="8">
      <t>テッキョヨサンガイ</t>
    </rPh>
    <rPh sb="8" eb="10">
      <t>ヒヨウ</t>
    </rPh>
    <phoneticPr fontId="16"/>
  </si>
  <si>
    <t>その他屋外・移設・改修工事</t>
    <rPh sb="2" eb="3">
      <t>タ</t>
    </rPh>
    <rPh sb="3" eb="5">
      <t>オクガイ</t>
    </rPh>
    <rPh sb="6" eb="8">
      <t>イセツ</t>
    </rPh>
    <rPh sb="9" eb="11">
      <t>カイシュウ</t>
    </rPh>
    <rPh sb="11" eb="13">
      <t>コウジ</t>
    </rPh>
    <phoneticPr fontId="16"/>
  </si>
  <si>
    <t>建物移設</t>
    <rPh sb="0" eb="2">
      <t>タテモノ</t>
    </rPh>
    <rPh sb="2" eb="4">
      <t>イセツ</t>
    </rPh>
    <phoneticPr fontId="16"/>
  </si>
  <si>
    <t>建物補強</t>
    <rPh sb="0" eb="2">
      <t>タテモノ</t>
    </rPh>
    <rPh sb="2" eb="4">
      <t>ホキョウ</t>
    </rPh>
    <phoneticPr fontId="16"/>
  </si>
  <si>
    <t>設備移設</t>
    <rPh sb="0" eb="2">
      <t>セツビ</t>
    </rPh>
    <rPh sb="2" eb="4">
      <t>イセツ</t>
    </rPh>
    <phoneticPr fontId="16"/>
  </si>
  <si>
    <t>植栽・植樹移設</t>
    <rPh sb="0" eb="2">
      <t>ショクサイ</t>
    </rPh>
    <rPh sb="3" eb="5">
      <t>ショクジュ</t>
    </rPh>
    <rPh sb="5" eb="7">
      <t>イセツ</t>
    </rPh>
    <phoneticPr fontId="16"/>
  </si>
  <si>
    <t>その他移設・改修</t>
    <rPh sb="2" eb="3">
      <t>タ</t>
    </rPh>
    <rPh sb="3" eb="5">
      <t>イセツ</t>
    </rPh>
    <rPh sb="6" eb="8">
      <t>カイシュウ</t>
    </rPh>
    <phoneticPr fontId="16"/>
  </si>
  <si>
    <t>その他屋外・移設・改修予算外費用</t>
    <rPh sb="2" eb="3">
      <t>タ</t>
    </rPh>
    <rPh sb="3" eb="5">
      <t>オクガイ</t>
    </rPh>
    <rPh sb="6" eb="8">
      <t>イセツ</t>
    </rPh>
    <rPh sb="9" eb="11">
      <t>カイシュウ</t>
    </rPh>
    <rPh sb="11" eb="13">
      <t>ヨサン</t>
    </rPh>
    <rPh sb="13" eb="14">
      <t>ガイ</t>
    </rPh>
    <rPh sb="14" eb="16">
      <t>ヒヨウ</t>
    </rPh>
    <phoneticPr fontId="16"/>
  </si>
  <si>
    <t>設計変更工事</t>
    <rPh sb="0" eb="2">
      <t>セッケイ</t>
    </rPh>
    <rPh sb="2" eb="4">
      <t>ヘンコウ</t>
    </rPh>
    <rPh sb="4" eb="6">
      <t>コウジ</t>
    </rPh>
    <phoneticPr fontId="16"/>
  </si>
  <si>
    <t>設計変更躯体</t>
    <rPh sb="0" eb="2">
      <t>セッケイ</t>
    </rPh>
    <rPh sb="2" eb="4">
      <t>ヘンコウ</t>
    </rPh>
    <rPh sb="4" eb="6">
      <t>クタイ</t>
    </rPh>
    <phoneticPr fontId="16"/>
  </si>
  <si>
    <t>設計変更仕上</t>
    <rPh sb="0" eb="2">
      <t>セッケイ</t>
    </rPh>
    <rPh sb="2" eb="4">
      <t>ヘンコウ</t>
    </rPh>
    <rPh sb="4" eb="6">
      <t>シア</t>
    </rPh>
    <phoneticPr fontId="16"/>
  </si>
  <si>
    <t>設計変更設備</t>
    <rPh sb="0" eb="2">
      <t>セッケイ</t>
    </rPh>
    <rPh sb="2" eb="4">
      <t>ヘンコウ</t>
    </rPh>
    <rPh sb="4" eb="6">
      <t>セツビ</t>
    </rPh>
    <phoneticPr fontId="16"/>
  </si>
  <si>
    <t>設計変更外構</t>
    <rPh sb="0" eb="2">
      <t>セッケイ</t>
    </rPh>
    <rPh sb="2" eb="4">
      <t>ヘンコウ</t>
    </rPh>
    <rPh sb="4" eb="6">
      <t>ガイコウ</t>
    </rPh>
    <phoneticPr fontId="16"/>
  </si>
  <si>
    <t>設計変更予算外費用</t>
    <rPh sb="0" eb="2">
      <t>セッケイ</t>
    </rPh>
    <rPh sb="2" eb="4">
      <t>ヘンコウ</t>
    </rPh>
    <rPh sb="4" eb="6">
      <t>ヨサン</t>
    </rPh>
    <rPh sb="6" eb="7">
      <t>ガイ</t>
    </rPh>
    <rPh sb="7" eb="9">
      <t>ヒヨウ</t>
    </rPh>
    <phoneticPr fontId="16"/>
  </si>
  <si>
    <t>建築追加工事</t>
    <rPh sb="0" eb="2">
      <t>ケンチク</t>
    </rPh>
    <rPh sb="2" eb="4">
      <t>ツイカ</t>
    </rPh>
    <rPh sb="4" eb="6">
      <t>コウジ</t>
    </rPh>
    <phoneticPr fontId="16"/>
  </si>
  <si>
    <t>仮設追加</t>
    <rPh sb="0" eb="2">
      <t>カセツ</t>
    </rPh>
    <rPh sb="2" eb="4">
      <t>ツイカ</t>
    </rPh>
    <phoneticPr fontId="16"/>
  </si>
  <si>
    <t>躯体追加</t>
    <rPh sb="0" eb="2">
      <t>クタイ</t>
    </rPh>
    <rPh sb="2" eb="4">
      <t>ツイカ</t>
    </rPh>
    <phoneticPr fontId="16"/>
  </si>
  <si>
    <t>仕上追加</t>
    <rPh sb="0" eb="2">
      <t>シアゲ</t>
    </rPh>
    <rPh sb="2" eb="4">
      <t>ツイカ</t>
    </rPh>
    <phoneticPr fontId="16"/>
  </si>
  <si>
    <t>屋外追加</t>
    <rPh sb="0" eb="2">
      <t>オクガイ</t>
    </rPh>
    <rPh sb="2" eb="4">
      <t>ツイカ</t>
    </rPh>
    <phoneticPr fontId="16"/>
  </si>
  <si>
    <t>作業所経費追加</t>
    <rPh sb="0" eb="2">
      <t>サギョウ</t>
    </rPh>
    <rPh sb="2" eb="3">
      <t>ジョ</t>
    </rPh>
    <rPh sb="3" eb="5">
      <t>ケイヒ</t>
    </rPh>
    <rPh sb="5" eb="7">
      <t>ツイカ</t>
    </rPh>
    <phoneticPr fontId="16"/>
  </si>
  <si>
    <t>その他追加</t>
    <rPh sb="2" eb="3">
      <t>タ</t>
    </rPh>
    <rPh sb="3" eb="5">
      <t>ツイカ</t>
    </rPh>
    <phoneticPr fontId="16"/>
  </si>
  <si>
    <t>建築変更工事</t>
    <rPh sb="0" eb="2">
      <t>ケンチク</t>
    </rPh>
    <rPh sb="2" eb="4">
      <t>ヘンコウ</t>
    </rPh>
    <rPh sb="4" eb="6">
      <t>コウジ</t>
    </rPh>
    <phoneticPr fontId="16"/>
  </si>
  <si>
    <t>仮設変更</t>
    <rPh sb="0" eb="2">
      <t>カセツ</t>
    </rPh>
    <rPh sb="2" eb="4">
      <t>ヘンコウ</t>
    </rPh>
    <phoneticPr fontId="16"/>
  </si>
  <si>
    <t>躯体変更</t>
    <rPh sb="0" eb="2">
      <t>クタイ</t>
    </rPh>
    <rPh sb="2" eb="4">
      <t>ヘンコウ</t>
    </rPh>
    <phoneticPr fontId="16"/>
  </si>
  <si>
    <t>仕上変更</t>
    <rPh sb="0" eb="2">
      <t>シアゲ</t>
    </rPh>
    <rPh sb="2" eb="4">
      <t>ヘンコウ</t>
    </rPh>
    <phoneticPr fontId="16"/>
  </si>
  <si>
    <t>屋外変更</t>
    <rPh sb="0" eb="2">
      <t>オクガイ</t>
    </rPh>
    <rPh sb="2" eb="4">
      <t>ヘンコウ</t>
    </rPh>
    <phoneticPr fontId="16"/>
  </si>
  <si>
    <t>作業所経費変更</t>
    <rPh sb="0" eb="2">
      <t>サギョウ</t>
    </rPh>
    <rPh sb="2" eb="3">
      <t>ジョ</t>
    </rPh>
    <rPh sb="3" eb="5">
      <t>ケイヒ</t>
    </rPh>
    <rPh sb="5" eb="7">
      <t>ヘンコウ</t>
    </rPh>
    <phoneticPr fontId="16"/>
  </si>
  <si>
    <t>その他変更</t>
    <rPh sb="2" eb="3">
      <t>タ</t>
    </rPh>
    <rPh sb="3" eb="5">
      <t>ヘンコウ</t>
    </rPh>
    <phoneticPr fontId="16"/>
  </si>
  <si>
    <t>保証料</t>
    <rPh sb="0" eb="2">
      <t>ホショウ</t>
    </rPh>
    <rPh sb="2" eb="3">
      <t>リョウ</t>
    </rPh>
    <phoneticPr fontId="16"/>
  </si>
  <si>
    <t>履行保証料</t>
    <rPh sb="0" eb="2">
      <t>リコウ</t>
    </rPh>
    <rPh sb="2" eb="4">
      <t>ホショウ</t>
    </rPh>
    <rPh sb="4" eb="5">
      <t>リョウ</t>
    </rPh>
    <phoneticPr fontId="16"/>
  </si>
  <si>
    <t>前払保証料</t>
    <rPh sb="0" eb="2">
      <t>マエバラ</t>
    </rPh>
    <rPh sb="2" eb="4">
      <t>ホショウ</t>
    </rPh>
    <rPh sb="4" eb="5">
      <t>リョウ</t>
    </rPh>
    <phoneticPr fontId="16"/>
  </si>
  <si>
    <t>作業所経費</t>
    <rPh sb="0" eb="2">
      <t>サギョウ</t>
    </rPh>
    <rPh sb="2" eb="3">
      <t>ショ</t>
    </rPh>
    <rPh sb="3" eb="5">
      <t>ケイヒ</t>
    </rPh>
    <phoneticPr fontId="16"/>
  </si>
  <si>
    <t>給与手当</t>
    <rPh sb="0" eb="2">
      <t>キュウヨ</t>
    </rPh>
    <rPh sb="2" eb="4">
      <t>テア</t>
    </rPh>
    <phoneticPr fontId="16"/>
  </si>
  <si>
    <t>社員給与</t>
    <rPh sb="0" eb="2">
      <t>シャイン</t>
    </rPh>
    <rPh sb="2" eb="4">
      <t>キュウヨ</t>
    </rPh>
    <phoneticPr fontId="16"/>
  </si>
  <si>
    <t>保険・法定福利費</t>
    <rPh sb="0" eb="2">
      <t>ホケン</t>
    </rPh>
    <rPh sb="3" eb="5">
      <t>ホウテイ</t>
    </rPh>
    <rPh sb="5" eb="7">
      <t>フクリ</t>
    </rPh>
    <rPh sb="7" eb="8">
      <t>ヒ</t>
    </rPh>
    <phoneticPr fontId="16"/>
  </si>
  <si>
    <t>建設工事保険</t>
    <rPh sb="0" eb="2">
      <t>ケンセツ</t>
    </rPh>
    <rPh sb="2" eb="4">
      <t>コウジ</t>
    </rPh>
    <rPh sb="4" eb="6">
      <t>ホケン</t>
    </rPh>
    <phoneticPr fontId="16"/>
  </si>
  <si>
    <t>賠償責任保険</t>
    <rPh sb="0" eb="2">
      <t>バイショウ</t>
    </rPh>
    <rPh sb="2" eb="4">
      <t>セキニン</t>
    </rPh>
    <rPh sb="4" eb="6">
      <t>ホケン</t>
    </rPh>
    <phoneticPr fontId="16"/>
  </si>
  <si>
    <t>火災保険</t>
    <rPh sb="0" eb="2">
      <t>カサイ</t>
    </rPh>
    <rPh sb="2" eb="4">
      <t>ホケン</t>
    </rPh>
    <phoneticPr fontId="16"/>
  </si>
  <si>
    <t>労災保険</t>
    <rPh sb="0" eb="2">
      <t>ロウサイ</t>
    </rPh>
    <rPh sb="2" eb="4">
      <t>ホケン</t>
    </rPh>
    <phoneticPr fontId="16"/>
  </si>
  <si>
    <t>その他保険</t>
    <rPh sb="2" eb="3">
      <t>タ</t>
    </rPh>
    <rPh sb="3" eb="5">
      <t>ホケン</t>
    </rPh>
    <phoneticPr fontId="16"/>
  </si>
  <si>
    <t>建退共証紙</t>
    <rPh sb="0" eb="1">
      <t>ケン</t>
    </rPh>
    <rPh sb="1" eb="2">
      <t>シリゾ</t>
    </rPh>
    <rPh sb="2" eb="3">
      <t>トモ</t>
    </rPh>
    <rPh sb="3" eb="5">
      <t>ショウシ</t>
    </rPh>
    <phoneticPr fontId="16"/>
  </si>
  <si>
    <t>瑕疵担保保険</t>
    <rPh sb="0" eb="2">
      <t>カシ</t>
    </rPh>
    <rPh sb="2" eb="4">
      <t>タンポ</t>
    </rPh>
    <rPh sb="4" eb="6">
      <t>ホケン</t>
    </rPh>
    <phoneticPr fontId="16"/>
  </si>
  <si>
    <t>労務（施工）管理費</t>
    <rPh sb="0" eb="2">
      <t>ロウム</t>
    </rPh>
    <rPh sb="3" eb="5">
      <t>セコウ</t>
    </rPh>
    <rPh sb="6" eb="9">
      <t>カンリヒ</t>
    </rPh>
    <phoneticPr fontId="16"/>
  </si>
  <si>
    <t>人材派遣等給与</t>
    <rPh sb="0" eb="5">
      <t>ジンザイハケンナド</t>
    </rPh>
    <rPh sb="5" eb="7">
      <t>キュウヨ</t>
    </rPh>
    <phoneticPr fontId="16"/>
  </si>
  <si>
    <t>外注施工図</t>
    <rPh sb="0" eb="2">
      <t>ガイチュウ</t>
    </rPh>
    <rPh sb="2" eb="4">
      <t>セコウ</t>
    </rPh>
    <rPh sb="4" eb="5">
      <t>ズ</t>
    </rPh>
    <phoneticPr fontId="16"/>
  </si>
  <si>
    <t>作業服・ヘルメット・靴等</t>
    <rPh sb="0" eb="12">
      <t>サギョウフク・ヘルメット・クツナド</t>
    </rPh>
    <phoneticPr fontId="16"/>
  </si>
  <si>
    <t>その他労務費</t>
    <rPh sb="2" eb="3">
      <t>タ</t>
    </rPh>
    <rPh sb="3" eb="5">
      <t>ロウム</t>
    </rPh>
    <rPh sb="5" eb="6">
      <t>ヒ</t>
    </rPh>
    <phoneticPr fontId="16"/>
  </si>
  <si>
    <t>福利厚生費</t>
    <rPh sb="0" eb="2">
      <t>フクリ</t>
    </rPh>
    <rPh sb="2" eb="5">
      <t>コウセイヒ</t>
    </rPh>
    <phoneticPr fontId="16"/>
  </si>
  <si>
    <t>租税公課</t>
    <rPh sb="0" eb="2">
      <t>ソゼイ</t>
    </rPh>
    <rPh sb="2" eb="4">
      <t>コウカ</t>
    </rPh>
    <phoneticPr fontId="16"/>
  </si>
  <si>
    <t>印紙・証紙</t>
    <rPh sb="0" eb="2">
      <t>インシ</t>
    </rPh>
    <rPh sb="3" eb="5">
      <t>ショウシ</t>
    </rPh>
    <phoneticPr fontId="16"/>
  </si>
  <si>
    <t>公課</t>
    <rPh sb="0" eb="2">
      <t>コウカ</t>
    </rPh>
    <phoneticPr fontId="16"/>
  </si>
  <si>
    <t>税</t>
    <rPh sb="0" eb="1">
      <t>ゼイ</t>
    </rPh>
    <phoneticPr fontId="16"/>
  </si>
  <si>
    <t>事務用品費</t>
    <rPh sb="0" eb="2">
      <t>ジム</t>
    </rPh>
    <rPh sb="2" eb="4">
      <t>ヨウヒン</t>
    </rPh>
    <rPh sb="4" eb="5">
      <t>ヒ</t>
    </rPh>
    <phoneticPr fontId="16"/>
  </si>
  <si>
    <t>消耗品</t>
    <rPh sb="0" eb="2">
      <t>ショウモウ</t>
    </rPh>
    <rPh sb="2" eb="3">
      <t>ヒン</t>
    </rPh>
    <phoneticPr fontId="16"/>
  </si>
  <si>
    <t>ＬＡＮ・ＰＣシステム</t>
    <phoneticPr fontId="16"/>
  </si>
  <si>
    <t>事務備品</t>
    <rPh sb="0" eb="2">
      <t>ジム</t>
    </rPh>
    <rPh sb="2" eb="4">
      <t>ビヒン</t>
    </rPh>
    <phoneticPr fontId="16"/>
  </si>
  <si>
    <t>工事・竣工写真</t>
    <rPh sb="0" eb="2">
      <t>コウジ</t>
    </rPh>
    <rPh sb="3" eb="5">
      <t>シュンコウ</t>
    </rPh>
    <rPh sb="5" eb="7">
      <t>シャシン</t>
    </rPh>
    <phoneticPr fontId="16"/>
  </si>
  <si>
    <t>青図・製本</t>
    <rPh sb="0" eb="1">
      <t>アオ</t>
    </rPh>
    <rPh sb="1" eb="2">
      <t>ズ</t>
    </rPh>
    <rPh sb="3" eb="5">
      <t>セイホン</t>
    </rPh>
    <phoneticPr fontId="16"/>
  </si>
  <si>
    <t>書籍・図書</t>
    <rPh sb="0" eb="2">
      <t>ショセキ</t>
    </rPh>
    <rPh sb="3" eb="5">
      <t>トショ</t>
    </rPh>
    <phoneticPr fontId="16"/>
  </si>
  <si>
    <t>その他事務用品</t>
    <rPh sb="2" eb="3">
      <t>タ</t>
    </rPh>
    <rPh sb="3" eb="5">
      <t>ジム</t>
    </rPh>
    <rPh sb="5" eb="7">
      <t>ヨウヒン</t>
    </rPh>
    <phoneticPr fontId="16"/>
  </si>
  <si>
    <t>通信交通費</t>
    <rPh sb="0" eb="2">
      <t>ツウシン</t>
    </rPh>
    <rPh sb="2" eb="5">
      <t>コウツウヒ</t>
    </rPh>
    <phoneticPr fontId="16"/>
  </si>
  <si>
    <t>交通費</t>
    <rPh sb="0" eb="3">
      <t>コウツウヒ</t>
    </rPh>
    <phoneticPr fontId="16"/>
  </si>
  <si>
    <t>出張費（交通・宿泊・手当）</t>
    <rPh sb="0" eb="3">
      <t>シュッチョウヒ</t>
    </rPh>
    <rPh sb="4" eb="6">
      <t>コウツウ</t>
    </rPh>
    <rPh sb="7" eb="9">
      <t>シュクハク</t>
    </rPh>
    <rPh sb="10" eb="12">
      <t>テア</t>
    </rPh>
    <phoneticPr fontId="16"/>
  </si>
  <si>
    <t>郵送・宅配・運送費</t>
    <rPh sb="0" eb="2">
      <t>ユウソウ</t>
    </rPh>
    <rPh sb="3" eb="5">
      <t>タクハイ</t>
    </rPh>
    <rPh sb="6" eb="9">
      <t>ウンソウヒ</t>
    </rPh>
    <phoneticPr fontId="16"/>
  </si>
  <si>
    <t>使用料（電気・電話・水道他）</t>
    <rPh sb="0" eb="3">
      <t>シヨウリョウ</t>
    </rPh>
    <rPh sb="4" eb="6">
      <t>デンキ</t>
    </rPh>
    <rPh sb="7" eb="9">
      <t>デンワ</t>
    </rPh>
    <rPh sb="10" eb="12">
      <t>スイドウ</t>
    </rPh>
    <rPh sb="12" eb="13">
      <t>ホカ</t>
    </rPh>
    <phoneticPr fontId="16"/>
  </si>
  <si>
    <t>その他通信交通費</t>
    <rPh sb="2" eb="3">
      <t>タ</t>
    </rPh>
    <rPh sb="3" eb="5">
      <t>ツウシン</t>
    </rPh>
    <rPh sb="5" eb="8">
      <t>コウツウヒ</t>
    </rPh>
    <phoneticPr fontId="16"/>
  </si>
  <si>
    <t>交際費</t>
    <rPh sb="0" eb="3">
      <t>コウサイヒ</t>
    </rPh>
    <phoneticPr fontId="16"/>
  </si>
  <si>
    <t>接待費</t>
    <rPh sb="0" eb="3">
      <t>セッタイヒ</t>
    </rPh>
    <phoneticPr fontId="16"/>
  </si>
  <si>
    <t>進物費</t>
    <rPh sb="0" eb="2">
      <t>シンモツ</t>
    </rPh>
    <rPh sb="2" eb="3">
      <t>ヒ</t>
    </rPh>
    <phoneticPr fontId="16"/>
  </si>
  <si>
    <t>慶弔金</t>
    <rPh sb="0" eb="2">
      <t>ケイチョウ</t>
    </rPh>
    <rPh sb="2" eb="3">
      <t>キン</t>
    </rPh>
    <phoneticPr fontId="16"/>
  </si>
  <si>
    <t>親睦会</t>
    <rPh sb="0" eb="2">
      <t>シンボク</t>
    </rPh>
    <rPh sb="2" eb="3">
      <t>カイ</t>
    </rPh>
    <phoneticPr fontId="16"/>
  </si>
  <si>
    <t>その他交際費</t>
    <rPh sb="2" eb="3">
      <t>タ</t>
    </rPh>
    <rPh sb="3" eb="6">
      <t>コウサイヒ</t>
    </rPh>
    <phoneticPr fontId="16"/>
  </si>
  <si>
    <t>雑費</t>
    <rPh sb="0" eb="2">
      <t>ザッピ</t>
    </rPh>
    <phoneticPr fontId="16"/>
  </si>
  <si>
    <t>式典</t>
    <rPh sb="0" eb="2">
      <t>シキテン</t>
    </rPh>
    <phoneticPr fontId="16"/>
  </si>
  <si>
    <t>会議</t>
    <rPh sb="0" eb="2">
      <t>カイギ</t>
    </rPh>
    <phoneticPr fontId="16"/>
  </si>
  <si>
    <t>灯油代・軽油代・汲取り費</t>
    <rPh sb="0" eb="2">
      <t>トウユ</t>
    </rPh>
    <rPh sb="2" eb="3">
      <t>ダイ</t>
    </rPh>
    <rPh sb="4" eb="6">
      <t>ケイユ</t>
    </rPh>
    <rPh sb="6" eb="7">
      <t>ダイ</t>
    </rPh>
    <rPh sb="8" eb="10">
      <t>クミト</t>
    </rPh>
    <rPh sb="11" eb="12">
      <t>ヒ</t>
    </rPh>
    <phoneticPr fontId="16"/>
  </si>
  <si>
    <t>その他雑費</t>
    <rPh sb="2" eb="3">
      <t>タ</t>
    </rPh>
    <rPh sb="3" eb="5">
      <t>ザッピ</t>
    </rPh>
    <phoneticPr fontId="16"/>
  </si>
  <si>
    <t>営業関連費</t>
    <rPh sb="0" eb="2">
      <t>エイギョウ</t>
    </rPh>
    <rPh sb="2" eb="4">
      <t>カンレン</t>
    </rPh>
    <rPh sb="4" eb="5">
      <t>ヒ</t>
    </rPh>
    <phoneticPr fontId="16"/>
  </si>
  <si>
    <t>設計・積算料</t>
    <rPh sb="0" eb="2">
      <t>セッケイ</t>
    </rPh>
    <rPh sb="3" eb="5">
      <t>セキサン</t>
    </rPh>
    <rPh sb="5" eb="6">
      <t>リョウ</t>
    </rPh>
    <phoneticPr fontId="16"/>
  </si>
  <si>
    <t>設計（外注）</t>
    <rPh sb="0" eb="2">
      <t>セッケイ</t>
    </rPh>
    <rPh sb="3" eb="5">
      <t>ガイチュウ</t>
    </rPh>
    <phoneticPr fontId="16"/>
  </si>
  <si>
    <t>積算（外注）</t>
    <rPh sb="0" eb="2">
      <t>セキサン</t>
    </rPh>
    <rPh sb="3" eb="5">
      <t>ガイチュウ</t>
    </rPh>
    <phoneticPr fontId="16"/>
  </si>
  <si>
    <t>パース・模型製作</t>
    <rPh sb="4" eb="6">
      <t>モケイ</t>
    </rPh>
    <rPh sb="6" eb="8">
      <t>セイサク</t>
    </rPh>
    <phoneticPr fontId="16"/>
  </si>
  <si>
    <t>その他設計・積算料</t>
    <rPh sb="2" eb="3">
      <t>タ</t>
    </rPh>
    <rPh sb="3" eb="5">
      <t>セッケイ</t>
    </rPh>
    <rPh sb="6" eb="8">
      <t>セキサン</t>
    </rPh>
    <rPh sb="8" eb="9">
      <t>リョウ</t>
    </rPh>
    <phoneticPr fontId="16"/>
  </si>
  <si>
    <t>補償費</t>
    <rPh sb="0" eb="2">
      <t>ホショウ</t>
    </rPh>
    <rPh sb="2" eb="3">
      <t>ヒ</t>
    </rPh>
    <phoneticPr fontId="16"/>
  </si>
  <si>
    <t>日照費</t>
    <rPh sb="0" eb="2">
      <t>ニッショウ</t>
    </rPh>
    <rPh sb="2" eb="3">
      <t>ヒ</t>
    </rPh>
    <phoneticPr fontId="16"/>
  </si>
  <si>
    <t>電波障害費</t>
    <rPh sb="0" eb="2">
      <t>デンパ</t>
    </rPh>
    <rPh sb="2" eb="4">
      <t>ショウガイ</t>
    </rPh>
    <rPh sb="4" eb="5">
      <t>ヒ</t>
    </rPh>
    <phoneticPr fontId="16"/>
  </si>
  <si>
    <t>その他補償費</t>
    <rPh sb="2" eb="3">
      <t>タ</t>
    </rPh>
    <rPh sb="3" eb="5">
      <t>ホショウ</t>
    </rPh>
    <rPh sb="5" eb="6">
      <t>ヒ</t>
    </rPh>
    <phoneticPr fontId="16"/>
  </si>
  <si>
    <t>斡旋手数料</t>
    <rPh sb="0" eb="2">
      <t>アッセン</t>
    </rPh>
    <rPh sb="2" eb="5">
      <t>テスウリョウ</t>
    </rPh>
    <phoneticPr fontId="16"/>
  </si>
  <si>
    <t>斡旋費</t>
    <rPh sb="0" eb="2">
      <t>アッセン</t>
    </rPh>
    <rPh sb="2" eb="3">
      <t>ヒ</t>
    </rPh>
    <phoneticPr fontId="16"/>
  </si>
  <si>
    <t>コンサルタント料</t>
    <rPh sb="7" eb="8">
      <t>リョウ</t>
    </rPh>
    <phoneticPr fontId="16"/>
  </si>
  <si>
    <t>その他斡旋手数料</t>
    <rPh sb="2" eb="3">
      <t>タ</t>
    </rPh>
    <rPh sb="3" eb="5">
      <t>アッセン</t>
    </rPh>
    <rPh sb="5" eb="8">
      <t>テスウリョウ</t>
    </rPh>
    <phoneticPr fontId="16"/>
  </si>
  <si>
    <t>営業経費</t>
    <rPh sb="0" eb="2">
      <t>エイギョウ</t>
    </rPh>
    <rPh sb="2" eb="4">
      <t>ケイヒ</t>
    </rPh>
    <phoneticPr fontId="16"/>
  </si>
  <si>
    <t>経費・関連費</t>
    <rPh sb="0" eb="2">
      <t>ケイヒ</t>
    </rPh>
    <rPh sb="3" eb="5">
      <t>カンレン</t>
    </rPh>
    <rPh sb="5" eb="6">
      <t>ヒ</t>
    </rPh>
    <phoneticPr fontId="16"/>
  </si>
  <si>
    <t>その他営業経費</t>
    <rPh sb="2" eb="3">
      <t>タ</t>
    </rPh>
    <rPh sb="3" eb="5">
      <t>エイギョウ</t>
    </rPh>
    <rPh sb="5" eb="7">
      <t>ケイヒ</t>
    </rPh>
    <phoneticPr fontId="16"/>
  </si>
  <si>
    <t>経費</t>
    <rPh sb="0" eb="2">
      <t>ケイヒ</t>
    </rPh>
    <phoneticPr fontId="16"/>
  </si>
  <si>
    <t>経費Ａ</t>
    <rPh sb="0" eb="2">
      <t>ケイヒ</t>
    </rPh>
    <phoneticPr fontId="16"/>
  </si>
  <si>
    <t>本支店経費</t>
    <rPh sb="0" eb="3">
      <t>ホンシテン</t>
    </rPh>
    <rPh sb="3" eb="5">
      <t>ケイヒ</t>
    </rPh>
    <phoneticPr fontId="16"/>
  </si>
  <si>
    <t>経費Ｂ</t>
    <rPh sb="0" eb="2">
      <t>ケイヒ</t>
    </rPh>
    <phoneticPr fontId="16"/>
  </si>
  <si>
    <t>金利</t>
    <rPh sb="0" eb="2">
      <t>キンリ</t>
    </rPh>
    <phoneticPr fontId="16"/>
  </si>
  <si>
    <t>確認申請等費用</t>
    <rPh sb="0" eb="2">
      <t>カクニン</t>
    </rPh>
    <rPh sb="2" eb="4">
      <t>シンセイ</t>
    </rPh>
    <rPh sb="4" eb="5">
      <t>トウ</t>
    </rPh>
    <rPh sb="5" eb="7">
      <t>ヒヨウ</t>
    </rPh>
    <phoneticPr fontId="16"/>
  </si>
  <si>
    <t>安全協力会費</t>
    <rPh sb="0" eb="2">
      <t>アンゼン</t>
    </rPh>
    <rPh sb="2" eb="4">
      <t>キョウリョク</t>
    </rPh>
    <rPh sb="4" eb="5">
      <t>カイ</t>
    </rPh>
    <rPh sb="5" eb="6">
      <t>ヒ</t>
    </rPh>
    <phoneticPr fontId="16"/>
  </si>
  <si>
    <t>〒</t>
    <phoneticPr fontId="16"/>
  </si>
  <si>
    <t>請求者</t>
    <rPh sb="0" eb="3">
      <t>セイキュウシャ</t>
    </rPh>
    <phoneticPr fontId="16"/>
  </si>
  <si>
    <t>R</t>
    <phoneticPr fontId="16"/>
  </si>
  <si>
    <t>0</t>
    <phoneticPr fontId="16"/>
  </si>
  <si>
    <t>1</t>
    <phoneticPr fontId="16"/>
  </si>
  <si>
    <t>株式会社　アルシスホーム</t>
    <phoneticPr fontId="0"/>
  </si>
  <si>
    <t>請　　求　　明　　細</t>
    <rPh sb="0" eb="1">
      <t>ショウ</t>
    </rPh>
    <rPh sb="3" eb="4">
      <t>モトム</t>
    </rPh>
    <rPh sb="6" eb="7">
      <t>アキラ</t>
    </rPh>
    <rPh sb="9" eb="10">
      <t>ホソ</t>
    </rPh>
    <phoneticPr fontId="0"/>
  </si>
  <si>
    <t>単価</t>
    <rPh sb="0" eb="2">
      <t>タンカ</t>
    </rPh>
    <phoneticPr fontId="16"/>
  </si>
  <si>
    <t>金額</t>
    <rPh sb="0" eb="2">
      <t>キンガク</t>
    </rPh>
    <phoneticPr fontId="16"/>
  </si>
  <si>
    <t>％</t>
    <phoneticPr fontId="16"/>
  </si>
  <si>
    <t>数 量</t>
    <rPh sb="0" eb="1">
      <t>カズ</t>
    </rPh>
    <rPh sb="2" eb="3">
      <t>リョウ</t>
    </rPh>
    <phoneticPr fontId="16"/>
  </si>
  <si>
    <t>合　　　　　計</t>
    <rPh sb="0" eb="1">
      <t>ゴウ</t>
    </rPh>
    <rPh sb="6" eb="7">
      <t>ケイ</t>
    </rPh>
    <phoneticPr fontId="16"/>
  </si>
  <si>
    <t>摘要
(名称・形状・寸法・期間等)</t>
    <rPh sb="0" eb="2">
      <t>テキヨウ</t>
    </rPh>
    <rPh sb="4" eb="6">
      <t>メイショウ</t>
    </rPh>
    <rPh sb="7" eb="9">
      <t>ケイジョウ</t>
    </rPh>
    <rPh sb="10" eb="12">
      <t>スンポウ</t>
    </rPh>
    <rPh sb="13" eb="15">
      <t>キカン</t>
    </rPh>
    <rPh sb="15" eb="16">
      <t>トウ</t>
    </rPh>
    <phoneticPr fontId="16"/>
  </si>
  <si>
    <t>部分
払い</t>
    <rPh sb="0" eb="2">
      <t>ブブン</t>
    </rPh>
    <rPh sb="3" eb="4">
      <t>バラ</t>
    </rPh>
    <phoneticPr fontId="16"/>
  </si>
  <si>
    <t>発注
区分</t>
    <phoneticPr fontId="0"/>
  </si>
  <si>
    <t>支　払　査　定　額</t>
    <phoneticPr fontId="0"/>
  </si>
  <si>
    <t>工事番号</t>
    <phoneticPr fontId="0"/>
  </si>
  <si>
    <t>工事略称</t>
    <phoneticPr fontId="0"/>
  </si>
  <si>
    <t>(備考)</t>
    <phoneticPr fontId="0"/>
  </si>
  <si>
    <t>今回迄の出来高</t>
    <phoneticPr fontId="0"/>
  </si>
  <si>
    <t>今回迄の出来高累計額</t>
    <phoneticPr fontId="0"/>
  </si>
  <si>
    <t>(振込先)</t>
    <phoneticPr fontId="0"/>
  </si>
  <si>
    <t>　　　銀行　　　　支店 [ 当座 ・ 普通 ]</t>
    <rPh sb="3" eb="5">
      <t>ギンコウ</t>
    </rPh>
    <rPh sb="9" eb="11">
      <t>シテン</t>
    </rPh>
    <rPh sb="14" eb="16">
      <t>トウザ</t>
    </rPh>
    <rPh sb="19" eb="21">
      <t>フツウ</t>
    </rPh>
    <phoneticPr fontId="16"/>
  </si>
  <si>
    <t>口座番号：</t>
    <rPh sb="0" eb="2">
      <t>コウザ</t>
    </rPh>
    <rPh sb="2" eb="4">
      <t>バンゴウ</t>
    </rPh>
    <phoneticPr fontId="16"/>
  </si>
  <si>
    <t>今回入着高</t>
    <phoneticPr fontId="0"/>
  </si>
  <si>
    <t>今回入着高(税別)</t>
    <phoneticPr fontId="0"/>
  </si>
  <si>
    <t>今回の入着高</t>
    <rPh sb="0" eb="2">
      <t>コンカイ</t>
    </rPh>
    <rPh sb="3" eb="5">
      <t>ニュウチャク</t>
    </rPh>
    <rPh sb="5" eb="6">
      <t>ダカ</t>
    </rPh>
    <phoneticPr fontId="16"/>
  </si>
  <si>
    <t>非発注請求</t>
    <rPh sb="0" eb="1">
      <t>ヒ</t>
    </rPh>
    <rPh sb="1" eb="3">
      <t>ハッチュウ</t>
    </rPh>
    <rPh sb="3" eb="5">
      <t>セイキュウ</t>
    </rPh>
    <phoneticPr fontId="16"/>
  </si>
  <si>
    <r>
      <t>請　　求　　明　　細 　</t>
    </r>
    <r>
      <rPr>
        <sz val="12"/>
        <color theme="1"/>
        <rFont val="ＭＳ Ｐゴシック"/>
        <family val="3"/>
        <charset val="128"/>
      </rPr>
      <t>（非発注）</t>
    </r>
    <rPh sb="0" eb="1">
      <t>ショウ</t>
    </rPh>
    <rPh sb="3" eb="4">
      <t>モトム</t>
    </rPh>
    <rPh sb="6" eb="7">
      <t>アキラ</t>
    </rPh>
    <rPh sb="9" eb="10">
      <t>ホソ</t>
    </rPh>
    <rPh sb="13" eb="14">
      <t>ヒ</t>
    </rPh>
    <rPh sb="14" eb="16">
      <t>ハッチュウ</t>
    </rPh>
    <phoneticPr fontId="0"/>
  </si>
  <si>
    <t>今回までの出来高</t>
    <rPh sb="0" eb="2">
      <t>コンカイ</t>
    </rPh>
    <rPh sb="5" eb="8">
      <t>デキダカ</t>
    </rPh>
    <phoneticPr fontId="16"/>
  </si>
  <si>
    <t>契約内訳</t>
    <rPh sb="0" eb="2">
      <t>ケイヤク</t>
    </rPh>
    <rPh sb="2" eb="4">
      <t>ウチワケ</t>
    </rPh>
    <phoneticPr fontId="16"/>
  </si>
  <si>
    <t>今回迄の出来高累計額</t>
    <phoneticPr fontId="0"/>
  </si>
  <si>
    <t>請求年月日</t>
    <phoneticPr fontId="0"/>
  </si>
  <si>
    <t>今回請求額</t>
    <phoneticPr fontId="0"/>
  </si>
  <si>
    <t>(備考)</t>
    <phoneticPr fontId="0"/>
  </si>
  <si>
    <t>部分払</t>
    <rPh sb="0" eb="2">
      <t>ブブン</t>
    </rPh>
    <rPh sb="2" eb="3">
      <t>バラ</t>
    </rPh>
    <phoneticPr fontId="16"/>
  </si>
  <si>
    <t>0</t>
    <phoneticPr fontId="16"/>
  </si>
  <si>
    <t>0</t>
    <phoneticPr fontId="16"/>
  </si>
  <si>
    <t>1 .清算払(注文書)</t>
    <phoneticPr fontId="16"/>
  </si>
  <si>
    <t>3. 非発注支払</t>
    <phoneticPr fontId="16"/>
  </si>
  <si>
    <t>1. 工事未払金(未成工事)</t>
    <phoneticPr fontId="16"/>
  </si>
  <si>
    <t>3. その他</t>
    <phoneticPr fontId="16"/>
  </si>
  <si>
    <t>2. 工事未払金(完成工事)</t>
    <phoneticPr fontId="16"/>
  </si>
  <si>
    <t>2. 内払(注文書)</t>
    <phoneticPr fontId="16"/>
  </si>
  <si>
    <t>今 回 入 着 高</t>
    <phoneticPr fontId="0"/>
  </si>
  <si>
    <t>今 回 迄 の 出 来 高</t>
    <phoneticPr fontId="0"/>
  </si>
  <si>
    <t>0</t>
    <phoneticPr fontId="16"/>
  </si>
  <si>
    <t>0</t>
    <phoneticPr fontId="16"/>
  </si>
  <si>
    <t>0</t>
    <phoneticPr fontId="16"/>
  </si>
  <si>
    <t>登録番号</t>
    <rPh sb="0" eb="2">
      <t>トウロク</t>
    </rPh>
    <rPh sb="2" eb="4">
      <t>バンゴウ</t>
    </rPh>
    <phoneticPr fontId="0"/>
  </si>
  <si>
    <t>社名</t>
    <rPh sb="0" eb="2">
      <t>シャメイ</t>
    </rPh>
    <phoneticPr fontId="0"/>
  </si>
  <si>
    <t>　</t>
    <phoneticPr fontId="0"/>
  </si>
  <si>
    <t>今回迄の出来高累計額　　　　　　㋑</t>
  </si>
  <si>
    <t>今回迄の出来高累計額　　　　　　㋑</t>
    <phoneticPr fontId="0"/>
  </si>
  <si>
    <t>支払基礎額　　　　　　　　　　　　　　㋑</t>
    <phoneticPr fontId="0"/>
  </si>
  <si>
    <t>適格請求書発行事業者登録番号</t>
    <rPh sb="0" eb="10">
      <t>テキカクセイキュウショハッコウジギョウシャ</t>
    </rPh>
    <rPh sb="10" eb="12">
      <t>トウロク</t>
    </rPh>
    <rPh sb="12" eb="14">
      <t>バンゴウ</t>
    </rPh>
    <phoneticPr fontId="16"/>
  </si>
  <si>
    <t>トイレ</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</si>
</sst>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 #\ #\ #\ #\ #\ #\ #\ #\ "/>
    <numFmt numFmtId="177" formatCode="#\ #\ #\ #"/>
    <numFmt numFmtId="178" formatCode="0.00_);[Red]\(0.00\)"/>
    <numFmt numFmtId="179" formatCode="&quot;¥&quot;#,##0&quot;-&quot;;[Red]&quot;¥&quot;\-#,##0&quot;-&quot;"/>
  </numFmts>
  <fonts count="43" x14ac:knownFonts="1">
    <font>
      <sz val="11"/>
      <color indexed="0"/>
      <name val="ＭＳ Ｐゴシック"/>
      <charset val="128"/>
    </font>
    <font>
      <sz val="11"/>
      <color indexed="0"/>
      <name val="ＭＳ Ｐゴシック"/>
      <family val="3"/>
      <charset val="128"/>
    </font>
    <font>
      <sz val="11"/>
      <color theme="1"/>
      <name val="Century"/>
      <family val="1"/>
    </font>
    <font>
      <sz val="11"/>
      <color theme="1"/>
      <name val="ＭＳ Ｐゴシック"/>
      <family val="3"/>
      <charset val="128"/>
    </font>
    <font>
      <sz val="6"/>
      <color theme="1"/>
      <name val="ＭＳ Ｐゴシック"/>
      <family val="3"/>
      <charset val="128"/>
    </font>
    <font>
      <sz val="14"/>
      <color theme="1"/>
      <name val="ＭＳ Ｐゴシック"/>
      <family val="3"/>
      <charset val="128"/>
    </font>
    <font>
      <sz val="15"/>
      <color theme="1"/>
      <name val="ＭＳ Ｐゴシック"/>
      <family val="3"/>
      <charset val="128"/>
    </font>
    <font>
      <sz val="26"/>
      <color theme="1"/>
      <name val="ＭＳ Ｐゴシック"/>
      <family val="3"/>
      <charset val="128"/>
    </font>
    <font>
      <sz val="13"/>
      <color theme="1"/>
      <name val="ＭＳ Ｐゴシック"/>
      <family val="3"/>
      <charset val="128"/>
    </font>
    <font>
      <sz val="9"/>
      <color theme="1"/>
      <name val="ＭＳ Ｐゴシック"/>
      <family val="3"/>
      <charset val="128"/>
    </font>
    <font>
      <sz val="12"/>
      <color theme="1"/>
      <name val="ＭＳ Ｐゴシック"/>
      <family val="3"/>
      <charset val="128"/>
    </font>
    <font>
      <sz val="20"/>
      <color theme="1"/>
      <name val="ＭＳ Ｐゴシック"/>
      <family val="3"/>
      <charset val="128"/>
    </font>
    <font>
      <sz val="4.5"/>
      <color theme="1"/>
      <name val="ＭＳ Ｐゴシック"/>
      <family val="3"/>
      <charset val="128"/>
    </font>
    <font>
      <sz val="8"/>
      <color theme="1"/>
      <name val="ＭＳ Ｐゴシック"/>
      <family val="3"/>
      <charset val="128"/>
    </font>
    <font>
      <sz val="7"/>
      <color theme="1"/>
      <name val="ＭＳ Ｐゴシック"/>
      <family val="3"/>
      <charset val="128"/>
    </font>
    <font>
      <sz val="10"/>
      <color theme="1"/>
      <name val="ＭＳ Ｐゴシック"/>
      <family val="3"/>
      <charset val="128"/>
    </font>
    <font>
      <sz val="6"/>
      <name val="ＭＳ Ｐゴシック"/>
      <family val="3"/>
      <charset val="128"/>
    </font>
    <font>
      <sz val="12"/>
      <color theme="1"/>
      <name val="HGSｺﾞｼｯｸM"/>
      <family val="3"/>
      <charset val="128"/>
    </font>
    <font>
      <sz val="12"/>
      <color theme="1"/>
      <name val="HGSｺﾞｼｯｸE"/>
      <family val="3"/>
      <charset val="128"/>
    </font>
    <font>
      <sz val="11"/>
      <color theme="1"/>
      <name val="HGSｺﾞｼｯｸM"/>
      <family val="3"/>
      <charset val="128"/>
    </font>
    <font>
      <sz val="14"/>
      <color theme="1"/>
      <name val="HGSｺﾞｼｯｸM"/>
      <family val="3"/>
      <charset val="128"/>
    </font>
    <font>
      <sz val="10"/>
      <color theme="1"/>
      <name val="HGSｺﾞｼｯｸM"/>
      <family val="3"/>
      <charset val="128"/>
    </font>
    <font>
      <sz val="8"/>
      <color theme="1"/>
      <name val="HGSｺﾞｼｯｸM"/>
      <family val="3"/>
      <charset val="128"/>
    </font>
    <font>
      <sz val="11.5"/>
      <color theme="1"/>
      <name val="HGSｺﾞｼｯｸM"/>
      <family val="3"/>
      <charset val="128"/>
    </font>
    <font>
      <b/>
      <sz val="18"/>
      <color theme="1"/>
      <name val="ＭＳ Ｐゴシック"/>
      <family val="3"/>
      <charset val="128"/>
    </font>
    <font>
      <sz val="11"/>
      <color indexed="48"/>
      <name val="HG丸ｺﾞｼｯｸM-PRO"/>
      <family val="3"/>
      <charset val="128"/>
    </font>
    <font>
      <sz val="11"/>
      <color rgb="FFFF0000"/>
      <name val="HG丸ｺﾞｼｯｸM-PRO"/>
      <family val="3"/>
      <charset val="128"/>
    </font>
    <font>
      <sz val="13"/>
      <color theme="1"/>
      <name val="Century"/>
      <family val="1"/>
    </font>
    <font>
      <sz val="7.5"/>
      <color theme="1"/>
      <name val="ＭＳ Ｐゴシック"/>
      <family val="3"/>
      <charset val="128"/>
    </font>
    <font>
      <sz val="12.5"/>
      <color theme="1"/>
      <name val="ＭＳ Ｐゴシック"/>
      <family val="3"/>
      <charset val="128"/>
    </font>
    <font>
      <sz val="11"/>
      <color theme="1"/>
      <name val="ＭＳ Ｐ明朝"/>
      <family val="1"/>
      <charset val="128"/>
    </font>
    <font>
      <sz val="10.5"/>
      <color theme="1"/>
      <name val="Century"/>
      <family val="1"/>
    </font>
    <font>
      <sz val="10.5"/>
      <color theme="1"/>
      <name val="ＭＳ Ｐゴシック"/>
      <family val="3"/>
      <charset val="128"/>
    </font>
    <font>
      <sz val="18"/>
      <color theme="1"/>
      <name val="ＭＳ Ｐゴシック"/>
      <family val="3"/>
      <charset val="128"/>
    </font>
    <font>
      <sz val="11.5"/>
      <color theme="1"/>
      <name val="ＭＳ Ｐゴシック"/>
      <family val="3"/>
      <charset val="128"/>
    </font>
    <font>
      <sz val="11.5"/>
      <color theme="1"/>
      <name val="ＭＳ Ｐ明朝"/>
      <family val="1"/>
      <charset val="128"/>
    </font>
    <font>
      <sz val="11"/>
      <color theme="1"/>
      <name val="HGSｺﾞｼｯｸE"/>
      <family val="3"/>
      <charset val="128"/>
    </font>
    <font>
      <sz val="10.5"/>
      <color theme="1"/>
      <name val="HGSｺﾞｼｯｸE"/>
      <family val="3"/>
      <charset val="128"/>
    </font>
    <font>
      <sz val="24"/>
      <color theme="1"/>
      <name val="ＭＳ Ｐゴシック"/>
      <family val="3"/>
      <charset val="128"/>
    </font>
    <font>
      <sz val="5"/>
      <color theme="1"/>
      <name val="ＭＳ Ｐゴシック"/>
      <family val="3"/>
      <charset val="128"/>
    </font>
    <font>
      <sz val="7"/>
      <color theme="1"/>
      <name val="HGSｺﾞｼｯｸM"/>
      <family val="3"/>
      <charset val="128"/>
    </font>
    <font>
      <b/>
      <sz val="12"/>
      <color theme="1"/>
      <name val="ＭＳ Ｐ明朝"/>
      <family val="1"/>
      <charset val="128"/>
    </font>
    <font>
      <sz val="10"/>
      <color theme="1"/>
      <name val="ＭＳ Ｐ明朝"/>
      <family val="1"/>
      <charset val="128"/>
    </font>
  </fonts>
  <fills count="8">
    <fill>
      <patternFill patternType="none"/>
    </fill>
    <fill>
      <patternFill patternType="gray125"/>
    </fill>
    <fill>
      <patternFill patternType="solid">
        <fgColor indexed="1"/>
        <bgColor indexed="64"/>
      </patternFill>
    </fill>
    <fill>
      <patternFill patternType="solid">
        <fgColor rgb="FFFFFF99"/>
        <bgColor indexed="64"/>
      </patternFill>
    </fill>
    <fill>
      <patternFill patternType="solid">
        <fgColor theme="5" tint="0.79998168889431442"/>
        <bgColor indexed="64"/>
      </patternFill>
    </fill>
    <fill>
      <patternFill patternType="solid">
        <fgColor indexed="43"/>
        <bgColor indexed="64"/>
      </patternFill>
    </fill>
    <fill>
      <patternFill patternType="solid">
        <fgColor theme="8" tint="0.79998168889431442"/>
        <bgColor indexed="64"/>
      </patternFill>
    </fill>
    <fill>
      <patternFill patternType="solid">
        <fgColor theme="4" tint="0.79998168889431442"/>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top/>
      <bottom style="medium">
        <color indexed="64"/>
      </bottom>
      <diagonal/>
    </border>
    <border>
      <left style="double">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medium">
        <color indexed="64"/>
      </left>
      <right/>
      <top/>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medium">
        <color indexed="64"/>
      </left>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double">
        <color auto="1"/>
      </left>
      <right/>
      <top/>
      <bottom/>
      <diagonal/>
    </border>
    <border>
      <left style="double">
        <color auto="1"/>
      </left>
      <right/>
      <top style="thin">
        <color indexed="64"/>
      </top>
      <bottom/>
      <diagonal/>
    </border>
    <border>
      <left style="double">
        <color auto="1"/>
      </left>
      <right style="thin">
        <color indexed="64"/>
      </right>
      <top style="medium">
        <color indexed="64"/>
      </top>
      <bottom style="double">
        <color indexed="64"/>
      </bottom>
      <diagonal/>
    </border>
    <border>
      <left style="double">
        <color auto="1"/>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indexed="64"/>
      </left>
      <right style="double">
        <color auto="1"/>
      </right>
      <top style="medium">
        <color indexed="64"/>
      </top>
      <bottom style="double">
        <color indexed="64"/>
      </bottom>
      <diagonal/>
    </border>
    <border>
      <left/>
      <right style="double">
        <color auto="1"/>
      </right>
      <top style="thin">
        <color indexed="64"/>
      </top>
      <bottom/>
      <diagonal/>
    </border>
    <border>
      <left/>
      <right style="double">
        <color auto="1"/>
      </right>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bottom style="thin">
        <color indexed="64"/>
      </bottom>
      <diagonal/>
    </border>
    <border>
      <left/>
      <right style="thin">
        <color indexed="64"/>
      </right>
      <top style="double">
        <color indexed="64"/>
      </top>
      <bottom/>
      <diagonal/>
    </border>
    <border>
      <left/>
      <right style="thin">
        <color indexed="64"/>
      </right>
      <top style="medium">
        <color indexed="64"/>
      </top>
      <bottom style="double">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medium">
        <color indexed="64"/>
      </top>
      <bottom style="double">
        <color theme="1"/>
      </bottom>
      <diagonal/>
    </border>
    <border>
      <left/>
      <right style="medium">
        <color indexed="64"/>
      </right>
      <top style="medium">
        <color indexed="64"/>
      </top>
      <bottom style="double">
        <color theme="1"/>
      </bottom>
      <diagonal/>
    </border>
    <border>
      <left/>
      <right style="thin">
        <color theme="1"/>
      </right>
      <top/>
      <bottom style="double">
        <color theme="1"/>
      </bottom>
      <diagonal/>
    </border>
  </borders>
  <cellStyleXfs count="2">
    <xf numFmtId="0" fontId="0" fillId="0" borderId="0"/>
    <xf numFmtId="38" fontId="1" fillId="0" borderId="0" applyFont="0" applyFill="0" applyBorder="0" applyAlignment="0" applyProtection="0">
      <alignment vertical="center"/>
    </xf>
  </cellStyleXfs>
  <cellXfs count="589">
    <xf numFmtId="0" fontId="0" fillId="0" borderId="0" xfId="0" applyFont="1" applyBorder="1" applyAlignment="1">
      <alignment horizontal="left" vertical="top"/>
    </xf>
    <xf numFmtId="0" fontId="3" fillId="0" borderId="0" xfId="0" applyFont="1" applyBorder="1" applyAlignment="1">
      <alignment horizontal="left" vertical="top"/>
    </xf>
    <xf numFmtId="0" fontId="20" fillId="0" borderId="0" xfId="0" applyFont="1" applyBorder="1" applyAlignment="1">
      <alignment horizontal="left" vertical="center"/>
    </xf>
    <xf numFmtId="0" fontId="3" fillId="0" borderId="0" xfId="0" applyFont="1" applyBorder="1" applyAlignment="1" applyProtection="1">
      <alignment horizontal="left" vertical="top"/>
    </xf>
    <xf numFmtId="0" fontId="2" fillId="2" borderId="0" xfId="0" applyFont="1" applyFill="1" applyBorder="1" applyAlignment="1" applyProtection="1">
      <alignment horizontal="left" vertical="top"/>
    </xf>
    <xf numFmtId="0" fontId="4" fillId="2" borderId="0" xfId="0" applyFont="1" applyFill="1" applyBorder="1" applyAlignment="1" applyProtection="1">
      <alignment horizontal="right" vertical="center" textRotation="255"/>
    </xf>
    <xf numFmtId="0" fontId="11" fillId="2" borderId="0" xfId="0" applyFont="1" applyFill="1" applyBorder="1" applyAlignment="1" applyProtection="1">
      <alignment vertical="top"/>
    </xf>
    <xf numFmtId="0" fontId="8" fillId="2" borderId="0" xfId="0" applyFont="1" applyFill="1" applyBorder="1" applyAlignment="1" applyProtection="1">
      <alignment horizontal="center" vertical="top"/>
    </xf>
    <xf numFmtId="0" fontId="9" fillId="2" borderId="1" xfId="0" applyFont="1" applyFill="1" applyBorder="1" applyAlignment="1" applyProtection="1">
      <alignment vertical="center" textRotation="255"/>
    </xf>
    <xf numFmtId="0" fontId="20" fillId="2" borderId="0" xfId="0" applyFont="1" applyFill="1" applyBorder="1" applyAlignment="1" applyProtection="1">
      <alignment horizontal="left" vertical="center"/>
    </xf>
    <xf numFmtId="0" fontId="20" fillId="2" borderId="10" xfId="0" applyFont="1" applyFill="1" applyBorder="1" applyAlignment="1" applyProtection="1">
      <alignment horizontal="left" vertical="center"/>
    </xf>
    <xf numFmtId="0" fontId="20" fillId="2" borderId="10" xfId="0" applyFont="1" applyFill="1" applyBorder="1" applyAlignment="1" applyProtection="1">
      <alignment vertical="center"/>
    </xf>
    <xf numFmtId="0" fontId="3" fillId="2" borderId="12" xfId="0" applyFont="1" applyFill="1" applyBorder="1" applyAlignment="1" applyProtection="1">
      <alignment horizontal="left"/>
    </xf>
    <xf numFmtId="9" fontId="9" fillId="2" borderId="2" xfId="0" applyNumberFormat="1" applyFont="1" applyFill="1" applyBorder="1" applyAlignment="1" applyProtection="1">
      <alignment vertical="center"/>
    </xf>
    <xf numFmtId="0" fontId="9" fillId="2" borderId="2" xfId="0" applyFont="1" applyFill="1" applyBorder="1" applyAlignment="1" applyProtection="1">
      <alignment vertical="center"/>
    </xf>
    <xf numFmtId="0" fontId="9" fillId="2" borderId="3" xfId="0" applyFont="1" applyFill="1" applyBorder="1" applyAlignment="1" applyProtection="1">
      <alignment vertical="center"/>
    </xf>
    <xf numFmtId="0" fontId="9" fillId="2" borderId="1" xfId="0" applyFont="1" applyFill="1" applyBorder="1" applyAlignment="1" applyProtection="1">
      <alignment vertic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15" xfId="0" applyFont="1" applyFill="1" applyBorder="1" applyAlignment="1" applyProtection="1">
      <alignment vertical="center" wrapText="1"/>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wrapText="1"/>
    </xf>
    <xf numFmtId="0" fontId="9" fillId="2" borderId="16" xfId="0" applyFont="1" applyFill="1" applyBorder="1" applyAlignment="1" applyProtection="1">
      <alignment vertical="center" wrapText="1"/>
    </xf>
    <xf numFmtId="0" fontId="9" fillId="2" borderId="15" xfId="0" applyFont="1" applyFill="1" applyBorder="1" applyAlignment="1" applyProtection="1">
      <alignment vertical="center"/>
    </xf>
    <xf numFmtId="0" fontId="9" fillId="2" borderId="5"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4" xfId="0" applyFont="1" applyFill="1" applyBorder="1" applyAlignment="1" applyProtection="1">
      <alignment vertical="center" wrapText="1"/>
    </xf>
    <xf numFmtId="0" fontId="9" fillId="2" borderId="6" xfId="0" applyFont="1" applyFill="1" applyBorder="1" applyAlignment="1" applyProtection="1">
      <alignment vertical="center" wrapText="1"/>
    </xf>
    <xf numFmtId="0" fontId="9" fillId="2" borderId="1" xfId="0" applyFont="1" applyFill="1" applyBorder="1" applyAlignment="1" applyProtection="1">
      <alignment vertical="center" wrapText="1"/>
    </xf>
    <xf numFmtId="0" fontId="9" fillId="2" borderId="35" xfId="0" applyFont="1" applyFill="1" applyBorder="1" applyAlignment="1" applyProtection="1">
      <alignment horizontal="left"/>
    </xf>
    <xf numFmtId="0" fontId="9" fillId="2" borderId="19" xfId="0" applyFont="1" applyFill="1" applyBorder="1" applyAlignment="1" applyProtection="1">
      <alignment horizontal="left" wrapText="1"/>
    </xf>
    <xf numFmtId="0" fontId="19" fillId="2" borderId="26"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wrapText="1"/>
    </xf>
    <xf numFmtId="0" fontId="13" fillId="2" borderId="20" xfId="0" applyFont="1" applyFill="1" applyBorder="1" applyAlignment="1" applyProtection="1">
      <alignment horizontal="left"/>
    </xf>
    <xf numFmtId="0" fontId="19" fillId="2" borderId="26" xfId="0" applyFont="1" applyFill="1" applyBorder="1" applyAlignment="1" applyProtection="1">
      <alignment horizontal="center"/>
    </xf>
    <xf numFmtId="0" fontId="19" fillId="2" borderId="36" xfId="0" applyFont="1" applyFill="1" applyBorder="1" applyAlignment="1" applyProtection="1">
      <alignment horizontal="center"/>
    </xf>
    <xf numFmtId="0" fontId="19" fillId="2" borderId="22" xfId="0" applyFont="1" applyFill="1" applyBorder="1" applyAlignment="1" applyProtection="1"/>
    <xf numFmtId="0" fontId="13" fillId="2" borderId="25" xfId="0" applyFont="1" applyFill="1" applyBorder="1" applyAlignment="1" applyProtection="1">
      <alignment horizontal="center" vertical="center"/>
    </xf>
    <xf numFmtId="0" fontId="13" fillId="2" borderId="38" xfId="0" applyFont="1" applyFill="1" applyBorder="1" applyAlignment="1" applyProtection="1">
      <alignment horizontal="left" vertical="center"/>
    </xf>
    <xf numFmtId="0" fontId="3" fillId="2" borderId="16" xfId="0" applyFont="1" applyFill="1" applyBorder="1" applyAlignment="1" applyProtection="1">
      <alignment horizontal="left"/>
    </xf>
    <xf numFmtId="0" fontId="13" fillId="2" borderId="7" xfId="0" applyFont="1" applyFill="1" applyBorder="1" applyAlignment="1" applyProtection="1">
      <alignment vertical="center"/>
    </xf>
    <xf numFmtId="0" fontId="5" fillId="2" borderId="26" xfId="0" applyFont="1" applyFill="1" applyBorder="1" applyAlignment="1" applyProtection="1">
      <alignment vertical="center" wrapText="1"/>
    </xf>
    <xf numFmtId="0" fontId="5" fillId="2" borderId="37" xfId="0" applyFont="1" applyFill="1" applyBorder="1" applyAlignment="1" applyProtection="1">
      <alignment vertical="center" wrapText="1"/>
    </xf>
    <xf numFmtId="0" fontId="5" fillId="2" borderId="40" xfId="0" applyFont="1" applyFill="1" applyBorder="1" applyAlignment="1" applyProtection="1">
      <alignment vertical="center" wrapText="1"/>
    </xf>
    <xf numFmtId="0" fontId="5" fillId="2" borderId="39" xfId="0" applyFont="1" applyFill="1" applyBorder="1" applyAlignment="1" applyProtection="1">
      <alignment vertical="center" wrapText="1"/>
    </xf>
    <xf numFmtId="0" fontId="5" fillId="2" borderId="36" xfId="0" applyFont="1" applyFill="1" applyBorder="1" applyAlignment="1" applyProtection="1">
      <alignment vertical="center" wrapText="1"/>
    </xf>
    <xf numFmtId="0" fontId="3" fillId="2" borderId="6" xfId="0" applyFont="1" applyFill="1" applyBorder="1" applyAlignment="1" applyProtection="1">
      <alignment horizontal="left"/>
    </xf>
    <xf numFmtId="0" fontId="9" fillId="2" borderId="56" xfId="0" applyFont="1" applyFill="1" applyBorder="1" applyAlignment="1" applyProtection="1">
      <alignment horizontal="left" vertical="center"/>
    </xf>
    <xf numFmtId="0" fontId="9" fillId="2" borderId="63" xfId="0" applyFont="1" applyFill="1" applyBorder="1" applyAlignment="1" applyProtection="1">
      <alignment horizontal="left" vertical="center"/>
    </xf>
    <xf numFmtId="0" fontId="13" fillId="2" borderId="63" xfId="0" applyFont="1" applyFill="1" applyBorder="1" applyAlignment="1" applyProtection="1">
      <alignment horizontal="left" vertical="center"/>
    </xf>
    <xf numFmtId="0" fontId="25" fillId="0" borderId="0" xfId="0" applyFont="1" applyAlignment="1">
      <alignment vertical="center"/>
    </xf>
    <xf numFmtId="0" fontId="25" fillId="3" borderId="0" xfId="0" applyFont="1" applyFill="1" applyAlignment="1">
      <alignment vertical="center"/>
    </xf>
    <xf numFmtId="0" fontId="25" fillId="4" borderId="0" xfId="0" applyFont="1" applyFill="1" applyAlignment="1">
      <alignment vertical="center"/>
    </xf>
    <xf numFmtId="0" fontId="25" fillId="0" borderId="0" xfId="0" applyFont="1" applyFill="1" applyAlignment="1">
      <alignment vertical="center"/>
    </xf>
    <xf numFmtId="0" fontId="25" fillId="5" borderId="0" xfId="0" applyFont="1" applyFill="1" applyAlignment="1">
      <alignment vertical="center"/>
    </xf>
    <xf numFmtId="0" fontId="26" fillId="0" borderId="0" xfId="0" applyFont="1" applyAlignment="1">
      <alignment vertical="center"/>
    </xf>
    <xf numFmtId="0" fontId="25" fillId="0" borderId="0" xfId="0" applyNumberFormat="1" applyFont="1" applyAlignment="1">
      <alignment horizontal="center" vertical="center"/>
    </xf>
    <xf numFmtId="0" fontId="25" fillId="0" borderId="0" xfId="0" applyNumberFormat="1" applyFont="1" applyFill="1" applyAlignment="1">
      <alignment horizontal="center" vertical="center"/>
    </xf>
    <xf numFmtId="0" fontId="27" fillId="2" borderId="0" xfId="0" applyFont="1" applyFill="1" applyBorder="1" applyAlignment="1" applyProtection="1">
      <alignment horizontal="left" vertical="top"/>
    </xf>
    <xf numFmtId="0" fontId="8" fillId="2" borderId="42" xfId="0" applyFont="1" applyFill="1" applyBorder="1" applyAlignment="1" applyProtection="1">
      <alignment horizontal="left"/>
    </xf>
    <xf numFmtId="0" fontId="8" fillId="0" borderId="0" xfId="0" applyFont="1" applyBorder="1" applyAlignment="1">
      <alignment horizontal="left" vertical="top"/>
    </xf>
    <xf numFmtId="0" fontId="31" fillId="2" borderId="0" xfId="0" applyFont="1" applyFill="1" applyBorder="1" applyAlignment="1" applyProtection="1">
      <alignment horizontal="left" vertical="top"/>
    </xf>
    <xf numFmtId="0" fontId="32" fillId="2" borderId="18" xfId="0" applyFont="1" applyFill="1" applyBorder="1" applyAlignment="1" applyProtection="1">
      <alignment horizontal="left"/>
    </xf>
    <xf numFmtId="0" fontId="32" fillId="0" borderId="0" xfId="0" applyFont="1" applyBorder="1" applyAlignment="1">
      <alignment horizontal="left" vertical="top"/>
    </xf>
    <xf numFmtId="0" fontId="22" fillId="2" borderId="10" xfId="0" applyFont="1" applyFill="1" applyBorder="1" applyAlignment="1" applyProtection="1">
      <alignment horizontal="left" vertical="center"/>
    </xf>
    <xf numFmtId="0" fontId="19" fillId="2" borderId="26" xfId="0" applyNumberFormat="1" applyFont="1" applyFill="1" applyBorder="1" applyAlignment="1" applyProtection="1">
      <alignment horizontal="center" vertical="center" wrapText="1"/>
    </xf>
    <xf numFmtId="0" fontId="19" fillId="2" borderId="39" xfId="0" applyNumberFormat="1" applyFont="1" applyFill="1" applyBorder="1" applyAlignment="1" applyProtection="1">
      <alignment horizontal="center" vertical="center" wrapText="1"/>
    </xf>
    <xf numFmtId="0" fontId="19" fillId="2" borderId="36" xfId="0" applyNumberFormat="1" applyFont="1" applyFill="1" applyBorder="1" applyAlignment="1" applyProtection="1">
      <alignment horizontal="center" vertical="center" wrapText="1"/>
    </xf>
    <xf numFmtId="49" fontId="17" fillId="0" borderId="46" xfId="0" quotePrefix="1" applyNumberFormat="1" applyFont="1" applyFill="1" applyBorder="1" applyAlignment="1" applyProtection="1">
      <alignment vertical="center"/>
    </xf>
    <xf numFmtId="49" fontId="17" fillId="0" borderId="48" xfId="0" applyNumberFormat="1" applyFont="1" applyFill="1" applyBorder="1" applyAlignment="1" applyProtection="1">
      <alignment vertical="center"/>
    </xf>
    <xf numFmtId="0" fontId="10" fillId="0" borderId="0" xfId="0" applyFont="1" applyBorder="1" applyAlignment="1">
      <alignment horizontal="left" vertical="top"/>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top"/>
    </xf>
    <xf numFmtId="0" fontId="10" fillId="2" borderId="0" xfId="0" applyFont="1" applyFill="1" applyBorder="1" applyAlignment="1" applyProtection="1">
      <alignment horizontal="center" vertical="center"/>
    </xf>
    <xf numFmtId="0" fontId="10" fillId="2" borderId="0" xfId="0" applyFont="1" applyFill="1" applyBorder="1" applyAlignment="1" applyProtection="1"/>
    <xf numFmtId="0" fontId="10" fillId="0" borderId="0" xfId="0" applyFont="1" applyFill="1" applyBorder="1" applyAlignment="1">
      <alignment horizontal="left" vertical="top"/>
    </xf>
    <xf numFmtId="38" fontId="10" fillId="0" borderId="11" xfId="1" applyFont="1" applyFill="1" applyBorder="1" applyAlignment="1" applyProtection="1">
      <alignment vertical="center"/>
    </xf>
    <xf numFmtId="0" fontId="10" fillId="0" borderId="11" xfId="0" applyFont="1" applyFill="1" applyBorder="1" applyAlignment="1" applyProtection="1"/>
    <xf numFmtId="0" fontId="17" fillId="0" borderId="0" xfId="0" applyFont="1" applyFill="1" applyBorder="1" applyAlignment="1">
      <alignment horizontal="left" vertical="center"/>
    </xf>
    <xf numFmtId="0" fontId="10" fillId="0" borderId="11" xfId="0" applyFont="1" applyFill="1" applyBorder="1" applyAlignment="1" applyProtection="1">
      <alignment vertical="center" wrapText="1"/>
    </xf>
    <xf numFmtId="38" fontId="10" fillId="0" borderId="11" xfId="1" applyFont="1" applyFill="1" applyBorder="1" applyAlignment="1" applyProtection="1"/>
    <xf numFmtId="38" fontId="10" fillId="0" borderId="59" xfId="1" applyFont="1" applyFill="1" applyBorder="1" applyAlignment="1" applyProtection="1"/>
    <xf numFmtId="0" fontId="10" fillId="0" borderId="60" xfId="0" applyFont="1" applyFill="1" applyBorder="1" applyAlignment="1" applyProtection="1">
      <alignment horizontal="center" vertical="center" wrapText="1"/>
    </xf>
    <xf numFmtId="0" fontId="10" fillId="0" borderId="61" xfId="0" applyFont="1" applyFill="1" applyBorder="1" applyAlignment="1" applyProtection="1">
      <alignment vertical="center" wrapText="1"/>
    </xf>
    <xf numFmtId="38" fontId="10" fillId="0" borderId="61" xfId="1" applyFont="1" applyFill="1" applyBorder="1" applyAlignment="1" applyProtection="1"/>
    <xf numFmtId="0" fontId="10" fillId="0" borderId="61" xfId="0" applyFont="1" applyFill="1" applyBorder="1" applyAlignment="1" applyProtection="1"/>
    <xf numFmtId="38" fontId="10" fillId="0" borderId="62" xfId="1" applyFont="1" applyFill="1" applyBorder="1" applyAlignment="1" applyProtection="1"/>
    <xf numFmtId="0" fontId="10" fillId="0" borderId="0" xfId="0" applyFont="1" applyBorder="1" applyAlignment="1">
      <alignment horizontal="center" vertical="center"/>
    </xf>
    <xf numFmtId="0" fontId="10" fillId="0" borderId="11" xfId="0" applyFont="1" applyFill="1" applyBorder="1" applyAlignment="1" applyProtection="1">
      <alignment vertical="center"/>
      <protection locked="0"/>
    </xf>
    <xf numFmtId="38" fontId="10" fillId="0" borderId="11" xfId="1" applyFont="1" applyFill="1" applyBorder="1" applyAlignment="1" applyProtection="1">
      <alignment vertical="center"/>
      <protection locked="0"/>
    </xf>
    <xf numFmtId="0" fontId="35" fillId="2" borderId="8" xfId="0" applyFont="1" applyFill="1" applyBorder="1" applyAlignment="1" applyProtection="1">
      <alignment horizontal="center" vertical="distributed"/>
    </xf>
    <xf numFmtId="0" fontId="35" fillId="2" borderId="11" xfId="0" applyFont="1" applyFill="1" applyBorder="1" applyAlignment="1" applyProtection="1">
      <alignment horizontal="distributed" vertical="distributed" indent="1"/>
    </xf>
    <xf numFmtId="0" fontId="35" fillId="2" borderId="8" xfId="0" applyFont="1" applyFill="1" applyBorder="1" applyAlignment="1" applyProtection="1">
      <alignment horizontal="distributed" vertical="distributed" indent="1"/>
    </xf>
    <xf numFmtId="0" fontId="35" fillId="2" borderId="9" xfId="0" applyFont="1" applyFill="1" applyBorder="1" applyAlignment="1" applyProtection="1">
      <alignment horizontal="center" vertical="distributed"/>
    </xf>
    <xf numFmtId="0" fontId="35" fillId="2" borderId="53" xfId="0" applyFont="1" applyFill="1" applyBorder="1" applyAlignment="1" applyProtection="1">
      <alignment horizontal="distributed" vertical="distributed" indent="1"/>
    </xf>
    <xf numFmtId="38" fontId="10" fillId="0" borderId="59" xfId="1" applyFont="1" applyFill="1" applyBorder="1" applyAlignment="1" applyProtection="1">
      <alignment horizontal="right" vertical="center" wrapText="1" shrinkToFit="1"/>
      <protection locked="0"/>
    </xf>
    <xf numFmtId="0" fontId="10" fillId="0" borderId="0" xfId="0" applyFont="1" applyFill="1" applyBorder="1" applyAlignment="1">
      <alignment horizontal="left" vertical="center"/>
    </xf>
    <xf numFmtId="0" fontId="10" fillId="0" borderId="58" xfId="0" applyFont="1" applyFill="1" applyBorder="1" applyAlignment="1" applyProtection="1">
      <alignment horizontal="left" vertical="center" shrinkToFit="1"/>
      <protection locked="0"/>
    </xf>
    <xf numFmtId="0" fontId="22" fillId="2" borderId="10" xfId="0" applyFont="1" applyFill="1" applyBorder="1" applyAlignment="1" applyProtection="1">
      <alignment vertical="center"/>
    </xf>
    <xf numFmtId="0" fontId="23" fillId="0" borderId="46" xfId="0" applyFont="1" applyFill="1" applyBorder="1" applyAlignment="1" applyProtection="1">
      <alignment horizontal="left" vertical="center"/>
    </xf>
    <xf numFmtId="0" fontId="23" fillId="0" borderId="48" xfId="0" applyFont="1" applyFill="1" applyBorder="1" applyAlignment="1" applyProtection="1">
      <alignment horizontal="left" vertical="center"/>
    </xf>
    <xf numFmtId="0" fontId="32" fillId="2" borderId="33" xfId="0" applyFont="1" applyFill="1" applyBorder="1" applyAlignment="1" applyProtection="1">
      <alignment horizontal="left"/>
    </xf>
    <xf numFmtId="0" fontId="8" fillId="2" borderId="28" xfId="0" applyFont="1" applyFill="1" applyBorder="1" applyAlignment="1" applyProtection="1">
      <alignment horizontal="left"/>
    </xf>
    <xf numFmtId="0" fontId="3" fillId="2" borderId="3" xfId="0" applyFont="1" applyFill="1" applyBorder="1" applyAlignment="1" applyProtection="1">
      <alignment horizontal="left"/>
    </xf>
    <xf numFmtId="0" fontId="3" fillId="2" borderId="11" xfId="0" applyFont="1" applyFill="1" applyBorder="1" applyAlignment="1" applyProtection="1">
      <alignment horizontal="left"/>
    </xf>
    <xf numFmtId="0" fontId="9" fillId="2" borderId="2" xfId="0" applyFont="1" applyFill="1" applyBorder="1" applyAlignment="1" applyProtection="1">
      <alignment horizontal="left" wrapText="1"/>
    </xf>
    <xf numFmtId="0" fontId="3" fillId="2" borderId="2" xfId="0" applyFont="1" applyFill="1" applyBorder="1" applyAlignment="1" applyProtection="1">
      <alignment horizontal="left"/>
    </xf>
    <xf numFmtId="0" fontId="20" fillId="0" borderId="0" xfId="0" applyFont="1" applyBorder="1" applyAlignment="1" applyProtection="1">
      <alignment horizontal="left" vertical="center"/>
    </xf>
    <xf numFmtId="0" fontId="32" fillId="0" borderId="0" xfId="0" applyFont="1" applyBorder="1" applyAlignment="1" applyProtection="1">
      <alignment horizontal="left" vertical="top"/>
    </xf>
    <xf numFmtId="0" fontId="8" fillId="0" borderId="0" xfId="0" applyFont="1" applyBorder="1" applyAlignment="1" applyProtection="1">
      <alignment horizontal="left" vertical="top"/>
    </xf>
    <xf numFmtId="0" fontId="9" fillId="2" borderId="21" xfId="0" applyFont="1" applyFill="1" applyBorder="1" applyAlignment="1" applyProtection="1">
      <alignment vertical="center" wrapText="1"/>
    </xf>
    <xf numFmtId="0" fontId="15" fillId="2" borderId="19" xfId="0" applyFont="1" applyFill="1" applyBorder="1" applyAlignment="1" applyProtection="1">
      <alignment vertical="center" wrapText="1"/>
    </xf>
    <xf numFmtId="0" fontId="15" fillId="2" borderId="19" xfId="0" applyFont="1" applyFill="1" applyBorder="1" applyAlignment="1" applyProtection="1">
      <alignment wrapText="1"/>
    </xf>
    <xf numFmtId="0" fontId="22" fillId="0" borderId="10" xfId="0" applyFont="1" applyFill="1" applyBorder="1" applyAlignment="1" applyProtection="1">
      <alignment horizontal="left" vertical="center"/>
    </xf>
    <xf numFmtId="49" fontId="17" fillId="0" borderId="46" xfId="0" applyNumberFormat="1" applyFont="1" applyFill="1" applyBorder="1" applyAlignment="1" applyProtection="1">
      <alignment horizontal="left" vertical="center"/>
    </xf>
    <xf numFmtId="49" fontId="17" fillId="0" borderId="47" xfId="0" applyNumberFormat="1" applyFont="1" applyFill="1" applyBorder="1" applyAlignment="1" applyProtection="1">
      <alignment horizontal="left" vertical="center"/>
    </xf>
    <xf numFmtId="49" fontId="17" fillId="0" borderId="48" xfId="0" applyNumberFormat="1" applyFont="1" applyFill="1" applyBorder="1" applyAlignment="1" applyProtection="1">
      <alignment horizontal="left" vertical="center"/>
    </xf>
    <xf numFmtId="0" fontId="17" fillId="0" borderId="46" xfId="0" applyFont="1" applyFill="1" applyBorder="1" applyAlignment="1" applyProtection="1">
      <alignment horizontal="left" vertical="center"/>
    </xf>
    <xf numFmtId="0" fontId="3" fillId="2" borderId="3" xfId="0" applyFont="1" applyFill="1" applyBorder="1" applyAlignment="1" applyProtection="1">
      <alignment horizontal="left"/>
    </xf>
    <xf numFmtId="0" fontId="32" fillId="2" borderId="33" xfId="0" applyFont="1" applyFill="1" applyBorder="1" applyAlignment="1" applyProtection="1">
      <alignment horizontal="left"/>
    </xf>
    <xf numFmtId="0" fontId="8" fillId="2" borderId="28" xfId="0" applyFont="1" applyFill="1" applyBorder="1" applyAlignment="1" applyProtection="1">
      <alignment horizontal="left"/>
    </xf>
    <xf numFmtId="0" fontId="3" fillId="2" borderId="11" xfId="0" applyFont="1" applyFill="1" applyBorder="1" applyAlignment="1" applyProtection="1">
      <alignment horizontal="left"/>
    </xf>
    <xf numFmtId="0" fontId="9" fillId="2" borderId="2" xfId="0" applyFont="1" applyFill="1" applyBorder="1" applyAlignment="1" applyProtection="1">
      <alignment horizontal="left" wrapText="1"/>
    </xf>
    <xf numFmtId="0" fontId="3" fillId="2" borderId="2" xfId="0" applyFont="1" applyFill="1" applyBorder="1" applyAlignment="1" applyProtection="1">
      <alignment horizontal="left"/>
    </xf>
    <xf numFmtId="0" fontId="3" fillId="3" borderId="0" xfId="0" applyFont="1" applyFill="1" applyBorder="1" applyAlignment="1" applyProtection="1">
      <alignment horizontal="left" vertical="top"/>
    </xf>
    <xf numFmtId="49" fontId="17" fillId="3" borderId="46" xfId="0" applyNumberFormat="1" applyFont="1" applyFill="1" applyBorder="1" applyAlignment="1" applyProtection="1">
      <alignment vertical="center"/>
    </xf>
    <xf numFmtId="49" fontId="17" fillId="3" borderId="47" xfId="0" applyNumberFormat="1" applyFont="1" applyFill="1" applyBorder="1" applyAlignment="1" applyProtection="1">
      <alignment vertical="center"/>
    </xf>
    <xf numFmtId="49" fontId="17" fillId="3" borderId="48" xfId="0" applyNumberFormat="1" applyFont="1" applyFill="1" applyBorder="1" applyAlignment="1" applyProtection="1">
      <alignment vertical="center"/>
    </xf>
    <xf numFmtId="49" fontId="17" fillId="3" borderId="46" xfId="0" quotePrefix="1" applyNumberFormat="1" applyFont="1" applyFill="1" applyBorder="1" applyAlignment="1" applyProtection="1">
      <alignment vertical="center"/>
    </xf>
    <xf numFmtId="0" fontId="17" fillId="3" borderId="46" xfId="0" applyFont="1" applyFill="1" applyBorder="1" applyAlignment="1" applyProtection="1">
      <alignment horizontal="left" vertical="center"/>
    </xf>
    <xf numFmtId="0" fontId="23" fillId="3" borderId="47" xfId="0" applyFont="1" applyFill="1" applyBorder="1" applyAlignment="1" applyProtection="1">
      <alignment horizontal="left" vertical="center"/>
    </xf>
    <xf numFmtId="49" fontId="23" fillId="3" borderId="48" xfId="0" applyNumberFormat="1" applyFont="1" applyFill="1" applyBorder="1" applyAlignment="1" applyProtection="1">
      <alignment vertical="center"/>
    </xf>
    <xf numFmtId="49" fontId="17" fillId="3" borderId="46" xfId="0" applyNumberFormat="1" applyFont="1" applyFill="1" applyBorder="1" applyAlignment="1" applyProtection="1">
      <alignment horizontal="left" vertical="center"/>
    </xf>
    <xf numFmtId="49" fontId="17" fillId="3" borderId="47" xfId="0" applyNumberFormat="1" applyFont="1" applyFill="1" applyBorder="1" applyAlignment="1" applyProtection="1">
      <alignment horizontal="left" vertical="center"/>
    </xf>
    <xf numFmtId="49" fontId="17" fillId="3" borderId="48" xfId="0" applyNumberFormat="1" applyFont="1" applyFill="1" applyBorder="1" applyAlignment="1" applyProtection="1">
      <alignment horizontal="left" vertical="center"/>
    </xf>
    <xf numFmtId="0" fontId="17" fillId="3" borderId="43" xfId="0" applyFont="1" applyFill="1" applyBorder="1" applyAlignment="1" applyProtection="1">
      <alignment horizontal="left" vertical="center"/>
    </xf>
    <xf numFmtId="0" fontId="23" fillId="3" borderId="46" xfId="0" applyFont="1" applyFill="1" applyBorder="1" applyAlignment="1" applyProtection="1">
      <alignment horizontal="left" vertical="center"/>
    </xf>
    <xf numFmtId="0" fontId="23" fillId="3" borderId="48" xfId="0" applyFont="1" applyFill="1" applyBorder="1" applyAlignment="1" applyProtection="1">
      <alignment horizontal="left" vertical="center"/>
    </xf>
    <xf numFmtId="0" fontId="8" fillId="3" borderId="42" xfId="0" applyFont="1" applyFill="1" applyBorder="1" applyAlignment="1" applyProtection="1">
      <alignment horizontal="left"/>
    </xf>
    <xf numFmtId="0" fontId="32" fillId="3" borderId="18" xfId="0" applyFont="1" applyFill="1" applyBorder="1" applyAlignment="1" applyProtection="1">
      <alignment horizontal="left"/>
    </xf>
    <xf numFmtId="49" fontId="17" fillId="3" borderId="47" xfId="0" applyNumberFormat="1" applyFont="1" applyFill="1" applyBorder="1" applyAlignment="1" applyProtection="1">
      <alignment vertical="center"/>
      <protection locked="0"/>
    </xf>
    <xf numFmtId="0" fontId="13" fillId="2" borderId="15" xfId="0" applyFont="1" applyFill="1" applyBorder="1" applyAlignment="1" applyProtection="1">
      <alignment horizontal="left"/>
    </xf>
    <xf numFmtId="0" fontId="9" fillId="2" borderId="88" xfId="0" applyFont="1" applyFill="1" applyBorder="1" applyAlignment="1" applyProtection="1">
      <alignment vertical="center"/>
    </xf>
    <xf numFmtId="0" fontId="9" fillId="2" borderId="89" xfId="0" applyFont="1" applyFill="1" applyBorder="1" applyAlignment="1" applyProtection="1">
      <alignment vertical="center"/>
    </xf>
    <xf numFmtId="0" fontId="9" fillId="2" borderId="89" xfId="0" applyFont="1" applyFill="1" applyBorder="1" applyAlignment="1" applyProtection="1">
      <alignment vertical="center" wrapText="1"/>
    </xf>
    <xf numFmtId="49" fontId="17" fillId="3" borderId="92" xfId="0" applyNumberFormat="1" applyFont="1" applyFill="1" applyBorder="1" applyAlignment="1" applyProtection="1">
      <alignment vertical="center"/>
      <protection locked="0"/>
    </xf>
    <xf numFmtId="0" fontId="9" fillId="2" borderId="15" xfId="0" applyFont="1" applyFill="1" applyBorder="1" applyAlignment="1" applyProtection="1">
      <alignment vertical="center" textRotation="255"/>
    </xf>
    <xf numFmtId="0" fontId="11" fillId="2" borderId="10" xfId="0" applyFont="1" applyFill="1" applyBorder="1" applyAlignment="1" applyProtection="1">
      <alignment vertical="top"/>
    </xf>
    <xf numFmtId="0" fontId="8" fillId="2" borderId="10" xfId="0" applyFont="1" applyFill="1" applyBorder="1" applyAlignment="1" applyProtection="1">
      <alignment horizontal="center" vertical="top"/>
    </xf>
    <xf numFmtId="0" fontId="9" fillId="2" borderId="103" xfId="0" applyFont="1" applyFill="1" applyBorder="1" applyAlignment="1" applyProtection="1">
      <alignment vertical="center" wrapText="1"/>
    </xf>
    <xf numFmtId="0" fontId="3" fillId="0" borderId="90" xfId="0" applyFont="1" applyBorder="1" applyAlignment="1">
      <alignment horizontal="left" vertical="top"/>
    </xf>
    <xf numFmtId="0" fontId="20" fillId="0" borderId="90" xfId="0" applyFont="1" applyBorder="1" applyAlignment="1">
      <alignment horizontal="left" vertical="center"/>
    </xf>
    <xf numFmtId="0" fontId="32" fillId="0" borderId="90" xfId="0" applyFont="1" applyBorder="1" applyAlignment="1">
      <alignment horizontal="left" vertical="top"/>
    </xf>
    <xf numFmtId="0" fontId="8" fillId="0" borderId="90" xfId="0" applyFont="1" applyBorder="1" applyAlignment="1">
      <alignment horizontal="left" vertical="top"/>
    </xf>
    <xf numFmtId="0" fontId="7" fillId="2" borderId="0" xfId="0" applyFont="1" applyFill="1" applyBorder="1" applyAlignment="1" applyProtection="1">
      <alignment horizontal="distributed" vertical="center"/>
    </xf>
    <xf numFmtId="0" fontId="8" fillId="2" borderId="28" xfId="0" applyFont="1" applyFill="1" applyBorder="1" applyAlignment="1" applyProtection="1">
      <alignment horizontal="left"/>
    </xf>
    <xf numFmtId="0" fontId="32" fillId="2" borderId="33" xfId="0" applyFont="1" applyFill="1" applyBorder="1" applyAlignment="1" applyProtection="1">
      <alignment horizontal="left"/>
    </xf>
    <xf numFmtId="0" fontId="3" fillId="2" borderId="11" xfId="0" applyFont="1" applyFill="1" applyBorder="1" applyAlignment="1" applyProtection="1">
      <alignment horizontal="left"/>
    </xf>
    <xf numFmtId="0" fontId="3" fillId="2" borderId="2" xfId="0" applyFont="1" applyFill="1" applyBorder="1" applyAlignment="1" applyProtection="1">
      <alignment horizontal="left"/>
    </xf>
    <xf numFmtId="0" fontId="19" fillId="2" borderId="26" xfId="0" applyFont="1" applyFill="1" applyBorder="1" applyAlignment="1" applyProtection="1">
      <alignment horizontal="center" vertical="center"/>
    </xf>
    <xf numFmtId="0" fontId="19" fillId="2" borderId="36" xfId="0" applyFont="1" applyFill="1" applyBorder="1" applyAlignment="1" applyProtection="1">
      <alignment horizontal="center" vertical="center"/>
    </xf>
    <xf numFmtId="178" fontId="10" fillId="0" borderId="11" xfId="1" applyNumberFormat="1" applyFont="1" applyFill="1" applyBorder="1" applyAlignment="1" applyProtection="1">
      <alignment vertical="center" wrapText="1"/>
      <protection locked="0"/>
    </xf>
    <xf numFmtId="178" fontId="10" fillId="0" borderId="11" xfId="0" applyNumberFormat="1" applyFont="1" applyFill="1" applyBorder="1" applyAlignment="1" applyProtection="1">
      <alignment vertical="center"/>
      <protection locked="0"/>
    </xf>
    <xf numFmtId="0" fontId="10" fillId="0" borderId="58" xfId="0" applyFont="1" applyFill="1" applyBorder="1" applyAlignment="1" applyProtection="1">
      <alignment horizontal="center" vertical="center" shrinkToFit="1"/>
    </xf>
    <xf numFmtId="0" fontId="40" fillId="2" borderId="10" xfId="0" applyFont="1" applyFill="1" applyBorder="1" applyAlignment="1" applyProtection="1">
      <alignment horizontal="left" vertical="center"/>
    </xf>
    <xf numFmtId="0" fontId="19" fillId="3" borderId="46" xfId="0" applyFont="1" applyFill="1" applyBorder="1" applyAlignment="1" applyProtection="1">
      <alignment horizontal="left" vertical="center"/>
      <protection locked="0"/>
    </xf>
    <xf numFmtId="49" fontId="19" fillId="3" borderId="48" xfId="0" applyNumberFormat="1" applyFont="1" applyFill="1" applyBorder="1" applyAlignment="1" applyProtection="1">
      <alignment vertical="center"/>
      <protection locked="0"/>
    </xf>
    <xf numFmtId="49" fontId="19" fillId="3" borderId="46" xfId="0" quotePrefix="1" applyNumberFormat="1" applyFont="1" applyFill="1" applyBorder="1" applyAlignment="1" applyProtection="1">
      <alignment vertical="center"/>
      <protection locked="0"/>
    </xf>
    <xf numFmtId="49" fontId="19" fillId="3" borderId="47" xfId="0" applyNumberFormat="1" applyFont="1" applyFill="1" applyBorder="1" applyAlignment="1" applyProtection="1">
      <alignment vertical="center"/>
      <protection locked="0"/>
    </xf>
    <xf numFmtId="49" fontId="19" fillId="0" borderId="46" xfId="0" quotePrefix="1" applyNumberFormat="1" applyFont="1" applyFill="1" applyBorder="1" applyAlignment="1" applyProtection="1">
      <alignment vertical="center"/>
    </xf>
    <xf numFmtId="49" fontId="19" fillId="0" borderId="48" xfId="0" applyNumberFormat="1" applyFont="1" applyFill="1" applyBorder="1" applyAlignment="1" applyProtection="1">
      <alignment vertical="center"/>
    </xf>
    <xf numFmtId="0" fontId="19" fillId="0" borderId="48" xfId="0" applyNumberFormat="1" applyFont="1" applyFill="1" applyBorder="1" applyAlignment="1" applyProtection="1">
      <alignment horizontal="left" vertical="center"/>
    </xf>
    <xf numFmtId="0" fontId="19" fillId="0" borderId="46" xfId="0" applyNumberFormat="1" applyFont="1" applyFill="1" applyBorder="1" applyAlignment="1" applyProtection="1">
      <alignment horizontal="left" vertical="center"/>
    </xf>
    <xf numFmtId="0" fontId="19" fillId="0" borderId="47" xfId="0" applyNumberFormat="1" applyFont="1" applyFill="1" applyBorder="1" applyAlignment="1" applyProtection="1">
      <alignment horizontal="left" vertical="center"/>
    </xf>
    <xf numFmtId="0" fontId="19" fillId="3" borderId="43" xfId="0" applyFont="1" applyFill="1" applyBorder="1" applyAlignment="1" applyProtection="1">
      <alignment horizontal="left" vertical="center"/>
      <protection locked="0"/>
    </xf>
    <xf numFmtId="0" fontId="19" fillId="3" borderId="48" xfId="0" applyFont="1" applyFill="1" applyBorder="1" applyAlignment="1" applyProtection="1">
      <alignment horizontal="left" vertical="center"/>
      <protection locked="0"/>
    </xf>
    <xf numFmtId="0" fontId="19" fillId="0" borderId="46" xfId="0" applyFont="1" applyFill="1" applyBorder="1" applyAlignment="1" applyProtection="1">
      <alignment horizontal="left" vertical="center"/>
    </xf>
    <xf numFmtId="0" fontId="19" fillId="0" borderId="48" xfId="0" applyFont="1" applyFill="1" applyBorder="1" applyAlignment="1" applyProtection="1">
      <alignment horizontal="left" vertical="center"/>
    </xf>
    <xf numFmtId="0" fontId="19" fillId="3" borderId="47" xfId="0" applyFont="1" applyFill="1" applyBorder="1" applyAlignment="1" applyProtection="1">
      <alignment horizontal="left" vertical="center"/>
      <protection locked="0"/>
    </xf>
    <xf numFmtId="0" fontId="19" fillId="3" borderId="98" xfId="0" applyFont="1" applyFill="1" applyBorder="1" applyAlignment="1" applyProtection="1">
      <alignment horizontal="left" vertical="center"/>
      <protection locked="0"/>
    </xf>
    <xf numFmtId="49" fontId="19" fillId="3" borderId="92" xfId="0" applyNumberFormat="1" applyFont="1" applyFill="1" applyBorder="1" applyAlignment="1" applyProtection="1">
      <alignment vertical="center"/>
      <protection locked="0"/>
    </xf>
    <xf numFmtId="0" fontId="19" fillId="3" borderId="46" xfId="0" applyNumberFormat="1" applyFont="1" applyFill="1" applyBorder="1" applyAlignment="1" applyProtection="1">
      <alignment horizontal="left" vertical="center"/>
      <protection locked="0"/>
    </xf>
    <xf numFmtId="0" fontId="19" fillId="3" borderId="47" xfId="0" applyNumberFormat="1" applyFont="1" applyFill="1" applyBorder="1" applyAlignment="1" applyProtection="1">
      <alignment horizontal="left" vertical="center"/>
      <protection locked="0"/>
    </xf>
    <xf numFmtId="0" fontId="3" fillId="2" borderId="26" xfId="0" applyFont="1" applyFill="1" applyBorder="1" applyAlignment="1" applyProtection="1">
      <alignment vertical="center" wrapText="1"/>
    </xf>
    <xf numFmtId="0" fontId="3" fillId="2" borderId="39" xfId="0" applyFont="1" applyFill="1" applyBorder="1" applyAlignment="1" applyProtection="1">
      <alignment vertical="center" wrapText="1"/>
    </xf>
    <xf numFmtId="0" fontId="3" fillId="2" borderId="36" xfId="0" applyFont="1" applyFill="1" applyBorder="1" applyAlignment="1" applyProtection="1">
      <alignment vertical="center" wrapText="1"/>
    </xf>
    <xf numFmtId="2" fontId="3" fillId="0" borderId="11" xfId="0" applyNumberFormat="1" applyFont="1" applyFill="1" applyBorder="1" applyAlignment="1" applyProtection="1">
      <alignment vertical="center"/>
      <protection locked="0"/>
    </xf>
    <xf numFmtId="0" fontId="3" fillId="0" borderId="11" xfId="0" applyFont="1" applyFill="1" applyBorder="1" applyAlignment="1" applyProtection="1">
      <alignment vertical="center" wrapText="1"/>
    </xf>
    <xf numFmtId="0" fontId="19" fillId="3" borderId="104" xfId="0" applyNumberFormat="1" applyFont="1" applyFill="1" applyBorder="1" applyAlignment="1" applyProtection="1">
      <alignment horizontal="left" vertical="center"/>
      <protection locked="0"/>
    </xf>
    <xf numFmtId="0" fontId="22" fillId="2" borderId="110" xfId="0" applyFont="1" applyFill="1" applyBorder="1" applyAlignment="1" applyProtection="1">
      <alignment vertical="center"/>
    </xf>
    <xf numFmtId="0" fontId="10" fillId="0" borderId="58" xfId="0" applyFont="1" applyFill="1" applyBorder="1" applyAlignment="1" applyProtection="1">
      <alignment horizontal="left" vertical="center" wrapText="1" shrinkToFit="1"/>
      <protection locked="0"/>
    </xf>
    <xf numFmtId="0" fontId="18" fillId="2" borderId="63" xfId="0" applyFont="1" applyFill="1" applyBorder="1" applyAlignment="1" applyProtection="1">
      <alignment horizontal="right"/>
    </xf>
    <xf numFmtId="0" fontId="18" fillId="2" borderId="64" xfId="0" applyFont="1" applyFill="1" applyBorder="1" applyAlignment="1" applyProtection="1">
      <alignment horizontal="right"/>
    </xf>
    <xf numFmtId="0" fontId="18" fillId="2" borderId="65" xfId="0" applyFont="1" applyFill="1" applyBorder="1" applyAlignment="1" applyProtection="1">
      <alignment horizontal="right"/>
    </xf>
    <xf numFmtId="0" fontId="9" fillId="2" borderId="0" xfId="0" applyFont="1" applyFill="1" applyBorder="1" applyAlignment="1" applyProtection="1">
      <alignment horizontal="left"/>
    </xf>
    <xf numFmtId="0" fontId="9" fillId="2" borderId="0" xfId="0" applyFont="1" applyFill="1" applyBorder="1" applyAlignment="1" applyProtection="1">
      <alignment horizontal="left" vertical="top"/>
    </xf>
    <xf numFmtId="0" fontId="10" fillId="2" borderId="0" xfId="0" applyFont="1" applyFill="1" applyBorder="1" applyAlignment="1" applyProtection="1">
      <alignment horizontal="center" vertical="top"/>
    </xf>
    <xf numFmtId="0" fontId="3" fillId="3" borderId="73" xfId="0" applyFont="1" applyFill="1" applyBorder="1" applyAlignment="1" applyProtection="1">
      <alignment horizontal="left" vertical="top"/>
    </xf>
    <xf numFmtId="0" fontId="3" fillId="3" borderId="74" xfId="0" applyFont="1" applyFill="1" applyBorder="1" applyAlignment="1" applyProtection="1">
      <alignment horizontal="left" vertical="top"/>
    </xf>
    <xf numFmtId="0" fontId="3" fillId="3" borderId="75" xfId="0" applyFont="1" applyFill="1" applyBorder="1" applyAlignment="1" applyProtection="1">
      <alignment horizontal="left" vertical="top"/>
    </xf>
    <xf numFmtId="0" fontId="3" fillId="3" borderId="35"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76" xfId="0" applyFont="1" applyFill="1" applyBorder="1" applyAlignment="1" applyProtection="1">
      <alignment horizontal="left" vertical="center"/>
    </xf>
    <xf numFmtId="0" fontId="3" fillId="3" borderId="22" xfId="0" applyFont="1" applyFill="1" applyBorder="1" applyAlignment="1" applyProtection="1">
      <alignment horizontal="left" vertical="center"/>
    </xf>
    <xf numFmtId="0" fontId="3" fillId="3" borderId="77" xfId="0" applyFont="1" applyFill="1" applyBorder="1" applyAlignment="1" applyProtection="1">
      <alignment horizontal="left" vertical="center"/>
    </xf>
    <xf numFmtId="177" fontId="18" fillId="0" borderId="66" xfId="0" applyNumberFormat="1" applyFont="1" applyFill="1" applyBorder="1" applyAlignment="1" applyProtection="1">
      <alignment horizontal="center"/>
    </xf>
    <xf numFmtId="177" fontId="18" fillId="0" borderId="57" xfId="0" applyNumberFormat="1" applyFont="1" applyFill="1" applyBorder="1" applyAlignment="1" applyProtection="1">
      <alignment horizontal="center"/>
    </xf>
    <xf numFmtId="177" fontId="18" fillId="0" borderId="25" xfId="0" applyNumberFormat="1" applyFont="1" applyFill="1" applyBorder="1" applyAlignment="1" applyProtection="1">
      <alignment horizontal="center"/>
    </xf>
    <xf numFmtId="0" fontId="18" fillId="0" borderId="63" xfId="0" applyFont="1" applyFill="1" applyBorder="1" applyAlignment="1" applyProtection="1">
      <alignment horizontal="right"/>
    </xf>
    <xf numFmtId="0" fontId="18" fillId="0" borderId="64" xfId="0" applyFont="1" applyFill="1" applyBorder="1" applyAlignment="1" applyProtection="1">
      <alignment horizontal="right"/>
    </xf>
    <xf numFmtId="0" fontId="18" fillId="0" borderId="65" xfId="0" applyFont="1" applyFill="1" applyBorder="1" applyAlignment="1" applyProtection="1">
      <alignment horizontal="right"/>
    </xf>
    <xf numFmtId="0" fontId="9" fillId="2" borderId="11" xfId="0" applyFont="1" applyFill="1" applyBorder="1" applyAlignment="1" applyProtection="1">
      <alignment horizontal="center" vertical="center" wrapText="1"/>
    </xf>
    <xf numFmtId="0" fontId="3" fillId="2" borderId="11" xfId="0" applyFont="1" applyFill="1" applyBorder="1" applyAlignment="1" applyProtection="1">
      <alignment horizontal="left"/>
    </xf>
    <xf numFmtId="0" fontId="3" fillId="2" borderId="8" xfId="0" applyFont="1" applyFill="1" applyBorder="1" applyAlignment="1" applyProtection="1">
      <alignment horizontal="left"/>
    </xf>
    <xf numFmtId="0" fontId="3" fillId="0" borderId="11" xfId="0" applyFont="1" applyBorder="1" applyAlignment="1" applyProtection="1">
      <alignment horizontal="left"/>
    </xf>
    <xf numFmtId="0" fontId="9" fillId="2" borderId="63" xfId="0" applyFont="1" applyFill="1" applyBorder="1" applyAlignment="1" applyProtection="1">
      <alignment horizontal="center" vertical="center"/>
    </xf>
    <xf numFmtId="0" fontId="9" fillId="2" borderId="64" xfId="0" applyFont="1" applyFill="1" applyBorder="1" applyAlignment="1" applyProtection="1">
      <alignment horizontal="center" vertical="center"/>
    </xf>
    <xf numFmtId="0" fontId="9" fillId="2" borderId="65" xfId="0" applyFont="1" applyFill="1" applyBorder="1" applyAlignment="1" applyProtection="1">
      <alignment horizontal="center" vertical="center"/>
    </xf>
    <xf numFmtId="0" fontId="3" fillId="2" borderId="28" xfId="0" applyFont="1" applyFill="1" applyBorder="1" applyAlignment="1" applyProtection="1">
      <alignment horizontal="left"/>
    </xf>
    <xf numFmtId="0" fontId="3" fillId="2" borderId="28" xfId="0" applyFont="1" applyFill="1" applyBorder="1" applyAlignment="1" applyProtection="1">
      <alignment horizontal="left" vertical="top"/>
    </xf>
    <xf numFmtId="0" fontId="3" fillId="2" borderId="11" xfId="0" applyFont="1" applyFill="1" applyBorder="1" applyAlignment="1" applyProtection="1">
      <alignment horizontal="left" vertical="top"/>
    </xf>
    <xf numFmtId="0" fontId="3" fillId="0" borderId="11" xfId="0" applyFont="1" applyBorder="1" applyAlignment="1" applyProtection="1">
      <alignment horizontal="left" vertical="top"/>
    </xf>
    <xf numFmtId="0" fontId="3" fillId="2" borderId="8" xfId="0" applyFont="1" applyFill="1" applyBorder="1" applyAlignment="1" applyProtection="1">
      <alignment horizontal="left" vertical="top"/>
    </xf>
    <xf numFmtId="0" fontId="3" fillId="2" borderId="33" xfId="0" applyFont="1" applyFill="1" applyBorder="1" applyAlignment="1" applyProtection="1">
      <alignment horizontal="left" vertical="top"/>
    </xf>
    <xf numFmtId="0" fontId="3" fillId="2" borderId="1" xfId="0" applyFont="1" applyFill="1" applyBorder="1" applyAlignment="1" applyProtection="1">
      <alignment horizontal="left" vertical="top"/>
    </xf>
    <xf numFmtId="0" fontId="9" fillId="2" borderId="33"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14" fillId="2" borderId="32" xfId="0" applyFont="1" applyFill="1" applyBorder="1" applyAlignment="1" applyProtection="1">
      <alignment horizontal="center" vertical="center" wrapText="1"/>
    </xf>
    <xf numFmtId="176" fontId="18" fillId="2" borderId="54" xfId="0" applyNumberFormat="1" applyFont="1" applyFill="1" applyBorder="1" applyAlignment="1" applyProtection="1">
      <alignment horizontal="right"/>
    </xf>
    <xf numFmtId="176" fontId="18" fillId="2" borderId="27" xfId="0" applyNumberFormat="1" applyFont="1" applyFill="1" applyBorder="1" applyAlignment="1" applyProtection="1">
      <alignment horizontal="right"/>
    </xf>
    <xf numFmtId="176" fontId="18" fillId="2" borderId="55" xfId="0" applyNumberFormat="1" applyFont="1" applyFill="1" applyBorder="1" applyAlignment="1" applyProtection="1">
      <alignment horizontal="right"/>
    </xf>
    <xf numFmtId="0" fontId="9" fillId="2" borderId="0" xfId="0" applyFont="1" applyFill="1" applyBorder="1" applyAlignment="1" applyProtection="1">
      <alignment horizontal="center" vertical="center" wrapText="1"/>
    </xf>
    <xf numFmtId="0" fontId="13" fillId="2" borderId="31" xfId="0" applyFont="1" applyFill="1" applyBorder="1" applyAlignment="1" applyProtection="1">
      <alignment horizontal="left" vertical="center" indent="1"/>
    </xf>
    <xf numFmtId="0" fontId="13" fillId="2" borderId="23" xfId="0" applyFont="1" applyFill="1" applyBorder="1" applyAlignment="1" applyProtection="1">
      <alignment horizontal="left" vertical="center" indent="1"/>
    </xf>
    <xf numFmtId="176" fontId="18" fillId="2" borderId="49" xfId="0" applyNumberFormat="1" applyFont="1" applyFill="1" applyBorder="1" applyAlignment="1" applyProtection="1">
      <alignment horizontal="right"/>
    </xf>
    <xf numFmtId="176" fontId="18" fillId="2" borderId="50" xfId="0" applyNumberFormat="1" applyFont="1" applyFill="1" applyBorder="1" applyAlignment="1" applyProtection="1">
      <alignment horizontal="right"/>
    </xf>
    <xf numFmtId="176" fontId="18" fillId="2" borderId="51" xfId="0" applyNumberFormat="1" applyFont="1" applyFill="1" applyBorder="1" applyAlignment="1" applyProtection="1">
      <alignment horizontal="right"/>
    </xf>
    <xf numFmtId="0" fontId="13" fillId="2" borderId="27" xfId="0" applyFont="1" applyFill="1" applyBorder="1" applyAlignment="1" applyProtection="1">
      <alignment horizontal="left" vertical="center"/>
    </xf>
    <xf numFmtId="0" fontId="13" fillId="2" borderId="24" xfId="0" applyFont="1" applyFill="1" applyBorder="1" applyAlignment="1" applyProtection="1">
      <alignment horizontal="left" vertical="center"/>
    </xf>
    <xf numFmtId="0" fontId="13" fillId="2" borderId="8"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176" fontId="18" fillId="2" borderId="52" xfId="0" applyNumberFormat="1" applyFont="1" applyFill="1" applyBorder="1" applyAlignment="1" applyProtection="1">
      <alignment horizontal="right"/>
    </xf>
    <xf numFmtId="176" fontId="18" fillId="2" borderId="7" xfId="0" applyNumberFormat="1" applyFont="1" applyFill="1" applyBorder="1" applyAlignment="1" applyProtection="1">
      <alignment horizontal="right"/>
    </xf>
    <xf numFmtId="176" fontId="18" fillId="2" borderId="53" xfId="0" applyNumberFormat="1" applyFont="1" applyFill="1" applyBorder="1" applyAlignment="1" applyProtection="1">
      <alignment horizontal="right"/>
    </xf>
    <xf numFmtId="0" fontId="9" fillId="2" borderId="4"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indent="2"/>
    </xf>
    <xf numFmtId="0" fontId="13" fillId="2" borderId="8" xfId="0" applyFont="1" applyFill="1" applyBorder="1" applyAlignment="1" applyProtection="1">
      <alignment horizontal="left" vertical="center" indent="2"/>
    </xf>
    <xf numFmtId="0" fontId="9" fillId="2" borderId="11" xfId="0" applyFont="1" applyFill="1" applyBorder="1" applyAlignment="1" applyProtection="1">
      <alignment horizontal="distributed" vertical="center" indent="7"/>
    </xf>
    <xf numFmtId="38" fontId="3" fillId="2" borderId="8" xfId="1" applyFont="1" applyFill="1" applyBorder="1" applyAlignment="1" applyProtection="1"/>
    <xf numFmtId="38" fontId="3" fillId="2" borderId="7" xfId="1" applyFont="1" applyFill="1" applyBorder="1" applyAlignment="1" applyProtection="1"/>
    <xf numFmtId="38" fontId="3" fillId="2" borderId="9" xfId="1" applyFont="1" applyFill="1" applyBorder="1" applyAlignment="1" applyProtection="1"/>
    <xf numFmtId="0" fontId="9" fillId="2" borderId="11" xfId="0" applyFont="1" applyFill="1" applyBorder="1" applyAlignment="1" applyProtection="1">
      <alignment horizontal="distributed" vertical="center" indent="3"/>
    </xf>
    <xf numFmtId="176" fontId="18" fillId="2" borderId="1" xfId="0" applyNumberFormat="1" applyFont="1" applyFill="1" applyBorder="1" applyAlignment="1" applyProtection="1">
      <alignment horizontal="right"/>
    </xf>
    <xf numFmtId="176" fontId="18" fillId="2" borderId="2" xfId="0" applyNumberFormat="1" applyFont="1" applyFill="1" applyBorder="1" applyAlignment="1" applyProtection="1">
      <alignment horizontal="right"/>
    </xf>
    <xf numFmtId="176" fontId="18" fillId="2" borderId="3" xfId="0" applyNumberFormat="1" applyFont="1" applyFill="1" applyBorder="1" applyAlignment="1" applyProtection="1">
      <alignment horizontal="right"/>
    </xf>
    <xf numFmtId="0" fontId="13" fillId="2" borderId="14" xfId="0" applyFont="1" applyFill="1" applyBorder="1" applyAlignment="1" applyProtection="1">
      <alignment horizontal="distributed" vertical="center" indent="1"/>
    </xf>
    <xf numFmtId="0" fontId="13" fillId="2" borderId="7" xfId="0" applyFont="1" applyFill="1" applyBorder="1" applyAlignment="1" applyProtection="1">
      <alignment horizontal="distributed" vertical="center" indent="1"/>
    </xf>
    <xf numFmtId="0" fontId="28" fillId="2" borderId="7" xfId="0" applyFont="1" applyFill="1" applyBorder="1" applyAlignment="1" applyProtection="1">
      <alignment horizontal="center" vertical="center"/>
    </xf>
    <xf numFmtId="176" fontId="18" fillId="3" borderId="49" xfId="0" applyNumberFormat="1" applyFont="1" applyFill="1" applyBorder="1" applyAlignment="1" applyProtection="1">
      <alignment horizontal="right"/>
    </xf>
    <xf numFmtId="176" fontId="18" fillId="3" borderId="50" xfId="0" applyNumberFormat="1" applyFont="1" applyFill="1" applyBorder="1" applyAlignment="1" applyProtection="1">
      <alignment horizontal="right"/>
    </xf>
    <xf numFmtId="176" fontId="18" fillId="3" borderId="51" xfId="0" applyNumberFormat="1" applyFont="1" applyFill="1" applyBorder="1" applyAlignment="1" applyProtection="1">
      <alignment horizontal="right"/>
    </xf>
    <xf numFmtId="0" fontId="9" fillId="2" borderId="7" xfId="0" applyFont="1" applyFill="1" applyBorder="1" applyAlignment="1" applyProtection="1">
      <alignment horizontal="left" wrapText="1"/>
    </xf>
    <xf numFmtId="0" fontId="9" fillId="2" borderId="2" xfId="0" applyFont="1" applyFill="1" applyBorder="1" applyAlignment="1" applyProtection="1">
      <alignment horizontal="left" wrapText="1"/>
    </xf>
    <xf numFmtId="0" fontId="3" fillId="2" borderId="2" xfId="0" applyFont="1" applyFill="1" applyBorder="1" applyAlignment="1" applyProtection="1">
      <alignment horizontal="left"/>
    </xf>
    <xf numFmtId="0" fontId="3" fillId="2" borderId="7" xfId="0" applyFont="1" applyFill="1" applyBorder="1" applyAlignment="1" applyProtection="1">
      <alignment horizontal="left"/>
    </xf>
    <xf numFmtId="0" fontId="13" fillId="2" borderId="34" xfId="0" applyFont="1" applyFill="1" applyBorder="1" applyAlignment="1" applyProtection="1">
      <alignment horizontal="distributed" vertical="center" indent="1"/>
    </xf>
    <xf numFmtId="0" fontId="13" fillId="2" borderId="32" xfId="0" applyFont="1" applyFill="1" applyBorder="1" applyAlignment="1" applyProtection="1">
      <alignment horizontal="distributed" vertical="center" indent="1"/>
    </xf>
    <xf numFmtId="0" fontId="9" fillId="2" borderId="29" xfId="0" applyFont="1" applyFill="1" applyBorder="1" applyAlignment="1" applyProtection="1">
      <alignment horizontal="left" vertical="center" wrapText="1"/>
    </xf>
    <xf numFmtId="0" fontId="13" fillId="2" borderId="30" xfId="0" applyFont="1" applyFill="1" applyBorder="1" applyAlignment="1" applyProtection="1">
      <alignment horizontal="left" vertical="center" indent="1"/>
    </xf>
    <xf numFmtId="0" fontId="13" fillId="2" borderId="14" xfId="0" applyFont="1" applyFill="1" applyBorder="1" applyAlignment="1" applyProtection="1">
      <alignment horizontal="left" vertical="center" indent="1"/>
    </xf>
    <xf numFmtId="176" fontId="18" fillId="3" borderId="52" xfId="0" applyNumberFormat="1" applyFont="1" applyFill="1" applyBorder="1" applyAlignment="1" applyProtection="1"/>
    <xf numFmtId="176" fontId="18" fillId="3" borderId="7" xfId="0" applyNumberFormat="1" applyFont="1" applyFill="1" applyBorder="1" applyAlignment="1" applyProtection="1"/>
    <xf numFmtId="176" fontId="18" fillId="3" borderId="53" xfId="0" applyNumberFormat="1" applyFont="1" applyFill="1" applyBorder="1" applyAlignment="1" applyProtection="1"/>
    <xf numFmtId="176" fontId="18" fillId="2" borderId="54" xfId="0" applyNumberFormat="1" applyFont="1" applyFill="1" applyBorder="1" applyAlignment="1" applyProtection="1"/>
    <xf numFmtId="176" fontId="18" fillId="2" borderId="27" xfId="0" applyNumberFormat="1" applyFont="1" applyFill="1" applyBorder="1" applyAlignment="1" applyProtection="1"/>
    <xf numFmtId="176" fontId="18" fillId="2" borderId="55" xfId="0" applyNumberFormat="1" applyFont="1" applyFill="1" applyBorder="1" applyAlignment="1" applyProtection="1"/>
    <xf numFmtId="0" fontId="28" fillId="2" borderId="9" xfId="0" applyFont="1" applyFill="1" applyBorder="1" applyAlignment="1" applyProtection="1">
      <alignment horizontal="center" vertical="center"/>
    </xf>
    <xf numFmtId="176" fontId="18" fillId="6" borderId="15" xfId="0" applyNumberFormat="1" applyFont="1" applyFill="1" applyBorder="1" applyAlignment="1" applyProtection="1">
      <alignment horizontal="right"/>
    </xf>
    <xf numFmtId="176" fontId="18" fillId="6" borderId="0" xfId="0" applyNumberFormat="1" applyFont="1" applyFill="1" applyBorder="1" applyAlignment="1" applyProtection="1">
      <alignment horizontal="right"/>
    </xf>
    <xf numFmtId="176" fontId="18" fillId="6" borderId="16" xfId="0" applyNumberFormat="1" applyFont="1" applyFill="1" applyBorder="1" applyAlignment="1" applyProtection="1">
      <alignment horizontal="right"/>
    </xf>
    <xf numFmtId="0" fontId="3" fillId="2" borderId="13" xfId="0" applyFont="1" applyFill="1" applyBorder="1" applyAlignment="1" applyProtection="1">
      <alignment horizontal="left"/>
    </xf>
    <xf numFmtId="176" fontId="18" fillId="2" borderId="8" xfId="0" applyNumberFormat="1" applyFont="1" applyFill="1" applyBorder="1" applyAlignment="1" applyProtection="1">
      <alignment horizontal="right"/>
    </xf>
    <xf numFmtId="176" fontId="18" fillId="2" borderId="9" xfId="0" applyNumberFormat="1" applyFont="1" applyFill="1" applyBorder="1" applyAlignment="1" applyProtection="1">
      <alignment horizontal="right"/>
    </xf>
    <xf numFmtId="0" fontId="9" fillId="2" borderId="8" xfId="0" applyFont="1" applyFill="1" applyBorder="1" applyAlignment="1" applyProtection="1">
      <alignment horizontal="distributed" vertical="center" indent="1"/>
    </xf>
    <xf numFmtId="0" fontId="9" fillId="2" borderId="7" xfId="0" applyFont="1" applyFill="1" applyBorder="1" applyAlignment="1" applyProtection="1">
      <alignment horizontal="distributed" vertical="center" indent="1"/>
    </xf>
    <xf numFmtId="0" fontId="13" fillId="2" borderId="8"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9" fillId="2" borderId="1" xfId="0" applyFont="1" applyFill="1" applyBorder="1" applyAlignment="1" applyProtection="1">
      <alignment horizontal="distributed" vertical="center" indent="4"/>
    </xf>
    <xf numFmtId="0" fontId="9" fillId="2" borderId="2" xfId="0" applyFont="1" applyFill="1" applyBorder="1" applyAlignment="1" applyProtection="1">
      <alignment horizontal="distributed" vertical="center" indent="4"/>
    </xf>
    <xf numFmtId="0" fontId="9" fillId="2" borderId="3" xfId="0" applyFont="1" applyFill="1" applyBorder="1" applyAlignment="1" applyProtection="1">
      <alignment horizontal="distributed" vertical="center" indent="4"/>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32" fillId="3" borderId="33" xfId="0" applyFont="1" applyFill="1" applyBorder="1" applyAlignment="1" applyProtection="1">
      <alignment horizontal="left"/>
    </xf>
    <xf numFmtId="176" fontId="18" fillId="3" borderId="1" xfId="0" applyNumberFormat="1" applyFont="1" applyFill="1" applyBorder="1" applyAlignment="1" applyProtection="1">
      <alignment horizontal="right"/>
    </xf>
    <xf numFmtId="176" fontId="18" fillId="3" borderId="2" xfId="0" applyNumberFormat="1" applyFont="1" applyFill="1" applyBorder="1" applyAlignment="1" applyProtection="1">
      <alignment horizontal="right"/>
    </xf>
    <xf numFmtId="176" fontId="18" fillId="3" borderId="3" xfId="0" applyNumberFormat="1" applyFont="1" applyFill="1" applyBorder="1" applyAlignment="1" applyProtection="1">
      <alignment horizontal="right"/>
    </xf>
    <xf numFmtId="176" fontId="18" fillId="3" borderId="5" xfId="0" applyNumberFormat="1" applyFont="1" applyFill="1" applyBorder="1" applyAlignment="1" applyProtection="1">
      <alignment horizontal="right"/>
    </xf>
    <xf numFmtId="176" fontId="18" fillId="3" borderId="4" xfId="0" applyNumberFormat="1" applyFont="1" applyFill="1" applyBorder="1" applyAlignment="1" applyProtection="1">
      <alignment horizontal="right"/>
    </xf>
    <xf numFmtId="176" fontId="18" fillId="3" borderId="6" xfId="0" applyNumberFormat="1" applyFont="1" applyFill="1" applyBorder="1" applyAlignment="1" applyProtection="1">
      <alignment horizontal="right"/>
    </xf>
    <xf numFmtId="0" fontId="8" fillId="2" borderId="28" xfId="0" applyFont="1" applyFill="1" applyBorder="1" applyAlignment="1" applyProtection="1">
      <alignment horizontal="left" vertical="center" indent="1" shrinkToFit="1"/>
    </xf>
    <xf numFmtId="0" fontId="8" fillId="2" borderId="5" xfId="0" applyFont="1" applyFill="1" applyBorder="1" applyAlignment="1" applyProtection="1">
      <alignment horizontal="center" vertical="top" wrapText="1"/>
    </xf>
    <xf numFmtId="0" fontId="8" fillId="2" borderId="6" xfId="0" applyFont="1" applyFill="1" applyBorder="1" applyAlignment="1" applyProtection="1">
      <alignment horizontal="center" vertical="top" wrapText="1"/>
    </xf>
    <xf numFmtId="0" fontId="8" fillId="2" borderId="41" xfId="0" applyFont="1" applyFill="1" applyBorder="1" applyAlignment="1" applyProtection="1">
      <alignment horizontal="left"/>
    </xf>
    <xf numFmtId="0" fontId="8" fillId="2" borderId="28" xfId="0" applyFont="1" applyFill="1" applyBorder="1" applyAlignment="1" applyProtection="1">
      <alignment horizontal="left"/>
    </xf>
    <xf numFmtId="0" fontId="8" fillId="3" borderId="28" xfId="0" applyFont="1" applyFill="1" applyBorder="1" applyAlignment="1" applyProtection="1">
      <alignment horizontal="left"/>
    </xf>
    <xf numFmtId="0" fontId="8" fillId="3" borderId="41" xfId="0" applyFont="1" applyFill="1" applyBorder="1" applyAlignment="1" applyProtection="1">
      <alignment horizontal="left"/>
    </xf>
    <xf numFmtId="0" fontId="32" fillId="2" borderId="1" xfId="0" applyFont="1" applyFill="1" applyBorder="1" applyAlignment="1" applyProtection="1">
      <alignment horizontal="center" vertical="top" wrapText="1"/>
    </xf>
    <xf numFmtId="0" fontId="32" fillId="2" borderId="2" xfId="0" applyFont="1" applyFill="1" applyBorder="1" applyAlignment="1" applyProtection="1">
      <alignment horizontal="center" vertical="top" wrapText="1"/>
    </xf>
    <xf numFmtId="0" fontId="32" fillId="3" borderId="2" xfId="0" applyFont="1" applyFill="1" applyBorder="1" applyAlignment="1" applyProtection="1">
      <alignment horizontal="left" vertical="top" wrapText="1"/>
    </xf>
    <xf numFmtId="0" fontId="32" fillId="3" borderId="3" xfId="0" applyFont="1" applyFill="1" applyBorder="1" applyAlignment="1" applyProtection="1">
      <alignment horizontal="left" vertical="top" wrapText="1"/>
    </xf>
    <xf numFmtId="0" fontId="32" fillId="2" borderId="3" xfId="0" applyFont="1" applyFill="1" applyBorder="1" applyAlignment="1" applyProtection="1">
      <alignment horizontal="center" vertical="top" wrapText="1"/>
    </xf>
    <xf numFmtId="0" fontId="32" fillId="2" borderId="17" xfId="0" applyFont="1" applyFill="1" applyBorder="1" applyAlignment="1" applyProtection="1">
      <alignment horizontal="left"/>
    </xf>
    <xf numFmtId="0" fontId="32" fillId="2" borderId="33" xfId="0" applyFont="1" applyFill="1" applyBorder="1" applyAlignment="1" applyProtection="1">
      <alignment horizontal="left"/>
    </xf>
    <xf numFmtId="38" fontId="3" fillId="3" borderId="1" xfId="1" applyFont="1" applyFill="1" applyBorder="1" applyAlignment="1" applyProtection="1"/>
    <xf numFmtId="38" fontId="3" fillId="3" borderId="2" xfId="1" applyFont="1" applyFill="1" applyBorder="1" applyAlignment="1" applyProtection="1"/>
    <xf numFmtId="38" fontId="3" fillId="3" borderId="3" xfId="1" applyFont="1" applyFill="1" applyBorder="1" applyAlignment="1" applyProtection="1"/>
    <xf numFmtId="38" fontId="3" fillId="3" borderId="5" xfId="1" applyFont="1" applyFill="1" applyBorder="1" applyAlignment="1" applyProtection="1"/>
    <xf numFmtId="38" fontId="3" fillId="3" borderId="4" xfId="1" applyFont="1" applyFill="1" applyBorder="1" applyAlignment="1" applyProtection="1"/>
    <xf numFmtId="38" fontId="3" fillId="3" borderId="6" xfId="1" applyFont="1" applyFill="1" applyBorder="1" applyAlignment="1" applyProtection="1"/>
    <xf numFmtId="0" fontId="32" fillId="3" borderId="17" xfId="0" applyFont="1" applyFill="1" applyBorder="1" applyAlignment="1" applyProtection="1">
      <alignment horizontal="left"/>
    </xf>
    <xf numFmtId="0" fontId="29" fillId="2" borderId="28" xfId="0" applyFont="1" applyFill="1" applyBorder="1" applyAlignment="1" applyProtection="1">
      <alignment horizontal="left" vertical="center" indent="1" shrinkToFit="1"/>
    </xf>
    <xf numFmtId="0" fontId="9" fillId="2" borderId="5" xfId="0" applyFont="1" applyFill="1" applyBorder="1" applyAlignment="1" applyProtection="1">
      <alignment horizontal="distributed" vertical="center" indent="4"/>
    </xf>
    <xf numFmtId="0" fontId="9" fillId="2" borderId="4" xfId="0" applyFont="1" applyFill="1" applyBorder="1" applyAlignment="1" applyProtection="1">
      <alignment horizontal="distributed" vertical="center" indent="4"/>
    </xf>
    <xf numFmtId="0" fontId="9" fillId="2" borderId="6" xfId="0" applyFont="1" applyFill="1" applyBorder="1" applyAlignment="1" applyProtection="1">
      <alignment horizontal="distributed" vertical="center" indent="4"/>
    </xf>
    <xf numFmtId="0" fontId="9" fillId="2" borderId="8" xfId="0" applyFont="1" applyFill="1" applyBorder="1" applyAlignment="1" applyProtection="1">
      <alignment horizontal="distributed" vertical="center" indent="4"/>
    </xf>
    <xf numFmtId="0" fontId="9" fillId="2" borderId="7" xfId="0" applyFont="1" applyFill="1" applyBorder="1" applyAlignment="1" applyProtection="1">
      <alignment horizontal="distributed" vertical="center" indent="4"/>
    </xf>
    <xf numFmtId="0" fontId="9" fillId="2" borderId="9" xfId="0" applyFont="1" applyFill="1" applyBorder="1" applyAlignment="1" applyProtection="1">
      <alignment horizontal="distributed" vertical="center" indent="4"/>
    </xf>
    <xf numFmtId="0" fontId="13" fillId="2" borderId="11" xfId="0" applyFont="1" applyFill="1" applyBorder="1" applyAlignment="1" applyProtection="1">
      <alignment horizontal="center" vertical="center"/>
    </xf>
    <xf numFmtId="0" fontId="9" fillId="2" borderId="9" xfId="0" applyFont="1" applyFill="1" applyBorder="1" applyAlignment="1" applyProtection="1">
      <alignment horizontal="distributed" vertical="center" indent="1"/>
    </xf>
    <xf numFmtId="0" fontId="9" fillId="2" borderId="11" xfId="0" applyFont="1" applyFill="1" applyBorder="1" applyAlignment="1" applyProtection="1">
      <alignment horizontal="center" vertical="center"/>
    </xf>
    <xf numFmtId="0" fontId="9" fillId="2" borderId="11" xfId="0" applyFont="1" applyFill="1" applyBorder="1" applyAlignment="1" applyProtection="1">
      <alignment horizontal="distributed" vertical="center" indent="1"/>
    </xf>
    <xf numFmtId="0" fontId="9" fillId="2" borderId="11" xfId="0" applyFont="1" applyFill="1" applyBorder="1" applyAlignment="1" applyProtection="1">
      <alignment horizontal="distributed" vertical="center" indent="2"/>
    </xf>
    <xf numFmtId="0" fontId="9" fillId="2" borderId="1"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shrinkToFit="1"/>
    </xf>
    <xf numFmtId="0" fontId="9" fillId="2" borderId="2" xfId="0" applyFont="1" applyFill="1" applyBorder="1" applyAlignment="1" applyProtection="1">
      <alignment horizontal="center" vertical="center" wrapText="1" shrinkToFit="1"/>
    </xf>
    <xf numFmtId="0" fontId="9" fillId="2" borderId="3" xfId="0" applyFont="1" applyFill="1" applyBorder="1" applyAlignment="1" applyProtection="1">
      <alignment horizontal="center" vertical="center" wrapText="1" shrinkToFit="1"/>
    </xf>
    <xf numFmtId="0" fontId="21" fillId="3" borderId="44" xfId="0" applyFont="1" applyFill="1" applyBorder="1" applyAlignment="1" applyProtection="1">
      <alignment horizontal="center" vertical="center"/>
    </xf>
    <xf numFmtId="0" fontId="21" fillId="3" borderId="45" xfId="0" applyFont="1" applyFill="1" applyBorder="1" applyAlignment="1" applyProtection="1">
      <alignment horizontal="center" vertical="center"/>
    </xf>
    <xf numFmtId="0" fontId="3" fillId="3" borderId="4" xfId="0" applyFont="1" applyFill="1" applyBorder="1" applyAlignment="1" applyProtection="1">
      <alignment horizontal="left" vertical="center"/>
    </xf>
    <xf numFmtId="0" fontId="3" fillId="3" borderId="8" xfId="0" applyFont="1" applyFill="1" applyBorder="1" applyAlignment="1" applyProtection="1">
      <alignment horizontal="left" wrapText="1"/>
    </xf>
    <xf numFmtId="0" fontId="3" fillId="3" borderId="11" xfId="0" applyFont="1" applyFill="1" applyBorder="1" applyAlignment="1" applyProtection="1">
      <alignment horizontal="left" wrapText="1"/>
    </xf>
    <xf numFmtId="0" fontId="10" fillId="2" borderId="4" xfId="0" applyFont="1" applyFill="1" applyBorder="1" applyAlignment="1" applyProtection="1">
      <alignment horizontal="right" vertical="center" wrapText="1"/>
    </xf>
    <xf numFmtId="6" fontId="24" fillId="2" borderId="4" xfId="1" applyNumberFormat="1" applyFont="1" applyFill="1" applyBorder="1" applyAlignment="1" applyProtection="1">
      <alignment horizontal="center" vertical="center"/>
    </xf>
    <xf numFmtId="0" fontId="3" fillId="2" borderId="1" xfId="0" applyFont="1" applyFill="1" applyBorder="1" applyAlignment="1" applyProtection="1">
      <alignment horizontal="left"/>
    </xf>
    <xf numFmtId="0" fontId="3" fillId="2" borderId="3" xfId="0" applyFont="1" applyFill="1" applyBorder="1" applyAlignment="1" applyProtection="1">
      <alignment horizontal="left"/>
    </xf>
    <xf numFmtId="0" fontId="4" fillId="2" borderId="1" xfId="0" applyFont="1" applyFill="1" applyBorder="1" applyAlignment="1" applyProtection="1">
      <alignment horizontal="center" vertical="center" wrapText="1" shrinkToFit="1"/>
    </xf>
    <xf numFmtId="0" fontId="4" fillId="2" borderId="3" xfId="0" applyFont="1" applyFill="1" applyBorder="1" applyAlignment="1" applyProtection="1">
      <alignment horizontal="center" vertical="center" wrapText="1" shrinkToFit="1"/>
    </xf>
    <xf numFmtId="0" fontId="15" fillId="2" borderId="33" xfId="0" applyFont="1" applyFill="1" applyBorder="1" applyAlignment="1" applyProtection="1">
      <alignment horizontal="center" vertical="center"/>
    </xf>
    <xf numFmtId="0" fontId="2" fillId="3" borderId="2" xfId="0" applyFont="1" applyFill="1" applyBorder="1" applyAlignment="1" applyProtection="1">
      <alignment horizontal="left" vertical="top"/>
    </xf>
    <xf numFmtId="0" fontId="8" fillId="2" borderId="0" xfId="0" applyFont="1" applyFill="1" applyBorder="1" applyAlignment="1" applyProtection="1">
      <alignment horizontal="right" vertical="center"/>
    </xf>
    <xf numFmtId="0" fontId="5" fillId="2" borderId="0" xfId="0" applyFont="1" applyFill="1" applyBorder="1" applyAlignment="1" applyProtection="1">
      <alignment horizontal="left" vertical="center"/>
    </xf>
    <xf numFmtId="0" fontId="6" fillId="2" borderId="0" xfId="0" applyFont="1" applyFill="1" applyBorder="1" applyAlignment="1" applyProtection="1">
      <alignment horizontal="left"/>
    </xf>
    <xf numFmtId="0" fontId="7" fillId="2" borderId="0" xfId="0" applyFont="1" applyFill="1" applyBorder="1" applyAlignment="1" applyProtection="1">
      <alignment horizontal="distributed" vertical="center"/>
    </xf>
    <xf numFmtId="0" fontId="3" fillId="0" borderId="0" xfId="0" applyFont="1" applyBorder="1" applyAlignment="1" applyProtection="1">
      <alignment horizontal="right" vertical="center" textRotation="255"/>
    </xf>
    <xf numFmtId="0" fontId="30" fillId="2" borderId="0"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3" fillId="3" borderId="0" xfId="0" applyFont="1" applyFill="1" applyBorder="1" applyAlignment="1" applyProtection="1">
      <alignment horizontal="left" vertical="top"/>
    </xf>
    <xf numFmtId="0" fontId="8" fillId="2"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textRotation="255"/>
    </xf>
    <xf numFmtId="0" fontId="5" fillId="3" borderId="4" xfId="0" applyFont="1" applyFill="1" applyBorder="1" applyAlignment="1" applyProtection="1">
      <alignment horizontal="center" vertical="center" textRotation="255"/>
    </xf>
    <xf numFmtId="0" fontId="42" fillId="2" borderId="0" xfId="0" applyFont="1" applyFill="1" applyBorder="1" applyAlignment="1" applyProtection="1">
      <alignment horizontal="right" vertical="center"/>
    </xf>
    <xf numFmtId="176" fontId="18" fillId="2" borderId="63" xfId="0" applyNumberFormat="1" applyFont="1" applyFill="1" applyBorder="1" applyAlignment="1" applyProtection="1">
      <alignment horizontal="right"/>
    </xf>
    <xf numFmtId="176" fontId="18" fillId="2" borderId="64" xfId="0" applyNumberFormat="1" applyFont="1" applyFill="1" applyBorder="1" applyAlignment="1" applyProtection="1">
      <alignment horizontal="right"/>
    </xf>
    <xf numFmtId="176" fontId="18" fillId="2" borderId="65" xfId="0" applyNumberFormat="1" applyFont="1" applyFill="1" applyBorder="1" applyAlignment="1" applyProtection="1">
      <alignment horizontal="right"/>
    </xf>
    <xf numFmtId="0" fontId="3" fillId="3" borderId="76"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77"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176" fontId="18" fillId="0" borderId="63" xfId="0" applyNumberFormat="1" applyFont="1" applyFill="1" applyBorder="1" applyAlignment="1" applyProtection="1">
      <alignment horizontal="right"/>
    </xf>
    <xf numFmtId="176" fontId="18" fillId="0" borderId="64" xfId="0" applyNumberFormat="1" applyFont="1" applyFill="1" applyBorder="1" applyAlignment="1" applyProtection="1">
      <alignment horizontal="right"/>
    </xf>
    <xf numFmtId="176" fontId="18" fillId="0" borderId="65" xfId="0" applyNumberFormat="1" applyFont="1" applyFill="1" applyBorder="1" applyAlignment="1" applyProtection="1">
      <alignment horizontal="right"/>
    </xf>
    <xf numFmtId="0" fontId="9" fillId="2" borderId="96"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3" fillId="2" borderId="37" xfId="0" applyFont="1" applyFill="1" applyBorder="1" applyAlignment="1" applyProtection="1">
      <alignment vertical="center" wrapText="1"/>
    </xf>
    <xf numFmtId="0" fontId="3" fillId="2" borderId="40" xfId="0" applyFont="1" applyFill="1" applyBorder="1" applyAlignment="1" applyProtection="1">
      <alignment vertical="center" wrapText="1"/>
    </xf>
    <xf numFmtId="0" fontId="13" fillId="2" borderId="5" xfId="0" applyFont="1" applyFill="1" applyBorder="1" applyAlignment="1" applyProtection="1">
      <alignment horizontal="center" vertical="center"/>
    </xf>
    <xf numFmtId="0" fontId="9" fillId="2" borderId="91" xfId="0" applyFont="1" applyFill="1" applyBorder="1" applyAlignment="1" applyProtection="1">
      <alignment horizontal="distributed" vertical="center" indent="4"/>
    </xf>
    <xf numFmtId="0" fontId="13" fillId="2" borderId="94" xfId="0" applyFont="1" applyFill="1" applyBorder="1" applyAlignment="1" applyProtection="1">
      <alignment horizontal="left" vertical="center" indent="1"/>
    </xf>
    <xf numFmtId="0" fontId="13" fillId="2" borderId="101" xfId="0" applyFont="1" applyFill="1" applyBorder="1" applyAlignment="1" applyProtection="1">
      <alignment horizontal="left" vertical="center" indent="1"/>
    </xf>
    <xf numFmtId="0" fontId="9" fillId="2" borderId="93" xfId="0" applyFont="1" applyFill="1" applyBorder="1" applyAlignment="1" applyProtection="1">
      <alignment horizontal="distributed" vertical="center" indent="7"/>
    </xf>
    <xf numFmtId="0" fontId="9" fillId="2" borderId="33" xfId="0" applyFont="1" applyFill="1" applyBorder="1" applyAlignment="1" applyProtection="1">
      <alignment horizontal="distributed" vertical="center" indent="7"/>
    </xf>
    <xf numFmtId="0" fontId="9" fillId="2" borderId="14" xfId="0" applyFont="1" applyFill="1" applyBorder="1" applyAlignment="1" applyProtection="1">
      <alignment horizontal="distributed" vertical="center" indent="1"/>
    </xf>
    <xf numFmtId="38" fontId="36" fillId="2" borderId="1" xfId="1" applyFont="1" applyFill="1" applyBorder="1" applyAlignment="1" applyProtection="1"/>
    <xf numFmtId="38" fontId="36" fillId="2" borderId="2" xfId="1" applyFont="1" applyFill="1" applyBorder="1" applyAlignment="1" applyProtection="1"/>
    <xf numFmtId="38" fontId="36" fillId="2" borderId="7" xfId="1" applyFont="1" applyFill="1" applyBorder="1" applyAlignment="1" applyProtection="1"/>
    <xf numFmtId="38" fontId="36" fillId="2" borderId="9" xfId="1" applyFont="1" applyFill="1" applyBorder="1" applyAlignment="1" applyProtection="1"/>
    <xf numFmtId="0" fontId="13" fillId="2" borderId="9" xfId="0" applyFont="1" applyFill="1" applyBorder="1" applyAlignment="1" applyProtection="1">
      <alignment horizontal="left" vertical="center" indent="1"/>
    </xf>
    <xf numFmtId="0" fontId="9" fillId="2" borderId="80" xfId="0" applyFont="1" applyFill="1" applyBorder="1" applyAlignment="1" applyProtection="1">
      <alignment horizontal="distributed" vertical="center" indent="4"/>
    </xf>
    <xf numFmtId="0" fontId="9" fillId="2" borderId="29" xfId="0" applyFont="1" applyFill="1" applyBorder="1" applyAlignment="1" applyProtection="1">
      <alignment horizontal="center" vertical="center"/>
    </xf>
    <xf numFmtId="0" fontId="9" fillId="2" borderId="29" xfId="0" applyFont="1" applyFill="1" applyBorder="1" applyAlignment="1" applyProtection="1">
      <alignment horizontal="distributed" vertical="center" indent="2"/>
    </xf>
    <xf numFmtId="0" fontId="38" fillId="2" borderId="0" xfId="0" applyFont="1" applyFill="1" applyBorder="1" applyAlignment="1" applyProtection="1">
      <alignment horizontal="distributed" vertical="top"/>
    </xf>
    <xf numFmtId="0" fontId="15" fillId="2" borderId="0"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horizontal="center" vertical="top"/>
    </xf>
    <xf numFmtId="0" fontId="15" fillId="2" borderId="0" xfId="0" applyFont="1" applyFill="1" applyBorder="1" applyAlignment="1" applyProtection="1">
      <alignment horizontal="center" vertical="top"/>
    </xf>
    <xf numFmtId="0" fontId="15" fillId="2" borderId="16" xfId="0" applyFont="1" applyFill="1" applyBorder="1" applyAlignment="1" applyProtection="1">
      <alignment horizontal="center" vertical="top"/>
    </xf>
    <xf numFmtId="0" fontId="9" fillId="2" borderId="15"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wrapText="1" shrinkToFit="1"/>
    </xf>
    <xf numFmtId="0" fontId="9" fillId="2" borderId="85" xfId="0" applyFont="1" applyFill="1" applyBorder="1" applyAlignment="1" applyProtection="1">
      <alignment horizontal="center" vertical="center" wrapText="1" shrinkToFit="1"/>
    </xf>
    <xf numFmtId="0" fontId="9" fillId="2" borderId="31" xfId="0" applyFont="1" applyFill="1" applyBorder="1" applyAlignment="1" applyProtection="1">
      <alignment horizontal="distributed" vertical="center" indent="1"/>
    </xf>
    <xf numFmtId="0" fontId="9" fillId="2" borderId="94" xfId="0" applyFont="1" applyFill="1" applyBorder="1" applyAlignment="1" applyProtection="1">
      <alignment horizontal="distributed" vertical="center" indent="1"/>
    </xf>
    <xf numFmtId="0" fontId="3" fillId="3" borderId="95" xfId="0" applyFont="1" applyFill="1" applyBorder="1" applyAlignment="1" applyProtection="1">
      <alignment horizontal="left" vertical="center" wrapText="1"/>
      <protection locked="0"/>
    </xf>
    <xf numFmtId="0" fontId="3" fillId="3" borderId="88" xfId="0" applyFont="1" applyFill="1" applyBorder="1" applyAlignment="1" applyProtection="1">
      <alignment horizontal="left" vertical="center" wrapText="1"/>
      <protection locked="0"/>
    </xf>
    <xf numFmtId="0" fontId="3" fillId="3" borderId="96" xfId="0" applyFont="1" applyFill="1" applyBorder="1" applyAlignment="1" applyProtection="1">
      <alignment horizontal="left" vertical="center" wrapText="1"/>
      <protection locked="0"/>
    </xf>
    <xf numFmtId="0" fontId="10" fillId="2" borderId="97" xfId="0" applyFont="1" applyFill="1" applyBorder="1" applyAlignment="1" applyProtection="1">
      <alignment horizontal="right" vertical="center" wrapText="1"/>
    </xf>
    <xf numFmtId="0" fontId="10" fillId="2" borderId="10" xfId="0" applyFont="1" applyFill="1" applyBorder="1" applyAlignment="1" applyProtection="1">
      <alignment horizontal="right" vertical="center" wrapText="1"/>
    </xf>
    <xf numFmtId="0" fontId="3" fillId="2" borderId="91" xfId="0" applyFont="1" applyFill="1" applyBorder="1" applyAlignment="1" applyProtection="1">
      <alignment horizontal="left"/>
    </xf>
    <xf numFmtId="179" fontId="24" fillId="2" borderId="10" xfId="1" applyNumberFormat="1" applyFont="1" applyFill="1" applyBorder="1" applyAlignment="1" applyProtection="1">
      <alignment horizontal="center" vertical="center"/>
    </xf>
    <xf numFmtId="0" fontId="3" fillId="3" borderId="0"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center" wrapText="1"/>
      <protection locked="0"/>
    </xf>
    <xf numFmtId="0" fontId="9" fillId="2" borderId="105" xfId="0" applyFont="1" applyFill="1" applyBorder="1" applyAlignment="1" applyProtection="1">
      <alignment horizontal="center" vertical="center" wrapText="1"/>
    </xf>
    <xf numFmtId="0" fontId="9" fillId="2" borderId="106" xfId="0" applyFont="1" applyFill="1" applyBorder="1" applyAlignment="1" applyProtection="1">
      <alignment horizontal="center" vertical="center"/>
    </xf>
    <xf numFmtId="0" fontId="9" fillId="2" borderId="107" xfId="0" applyFont="1" applyFill="1" applyBorder="1" applyAlignment="1" applyProtection="1">
      <alignment horizontal="center" vertical="center"/>
    </xf>
    <xf numFmtId="0" fontId="10" fillId="3" borderId="0"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32" fillId="2" borderId="91" xfId="0" applyFont="1" applyFill="1" applyBorder="1" applyAlignment="1" applyProtection="1">
      <alignment horizontal="center" vertical="top" wrapText="1"/>
    </xf>
    <xf numFmtId="0" fontId="37" fillId="3" borderId="2" xfId="0" applyFont="1" applyFill="1" applyBorder="1" applyAlignment="1" applyProtection="1">
      <alignment horizontal="left" vertical="top" wrapText="1"/>
      <protection locked="0"/>
    </xf>
    <xf numFmtId="0" fontId="37" fillId="3" borderId="3" xfId="0" applyFont="1" applyFill="1" applyBorder="1" applyAlignment="1" applyProtection="1">
      <alignment horizontal="left" vertical="top" wrapText="1"/>
      <protection locked="0"/>
    </xf>
    <xf numFmtId="0" fontId="10" fillId="2" borderId="79" xfId="0" applyFont="1" applyFill="1" applyBorder="1" applyAlignment="1" applyProtection="1">
      <alignment horizontal="left" vertical="center" indent="1" shrinkToFit="1"/>
    </xf>
    <xf numFmtId="0" fontId="10" fillId="2" borderId="28" xfId="0" applyFont="1" applyFill="1" applyBorder="1" applyAlignment="1" applyProtection="1">
      <alignment horizontal="left" vertical="center" indent="1" shrinkToFit="1"/>
    </xf>
    <xf numFmtId="38" fontId="36" fillId="3" borderId="1" xfId="1" applyFont="1" applyFill="1" applyBorder="1" applyAlignment="1" applyProtection="1">
      <protection locked="0"/>
    </xf>
    <xf numFmtId="38" fontId="36" fillId="3" borderId="2" xfId="1" applyFont="1" applyFill="1" applyBorder="1" applyAlignment="1" applyProtection="1">
      <protection locked="0"/>
    </xf>
    <xf numFmtId="38" fontId="36" fillId="3" borderId="3" xfId="1" applyFont="1" applyFill="1" applyBorder="1" applyAlignment="1" applyProtection="1">
      <protection locked="0"/>
    </xf>
    <xf numFmtId="38" fontId="36" fillId="3" borderId="5" xfId="1" applyFont="1" applyFill="1" applyBorder="1" applyAlignment="1" applyProtection="1">
      <protection locked="0"/>
    </xf>
    <xf numFmtId="38" fontId="36" fillId="3" borderId="4" xfId="1" applyFont="1" applyFill="1" applyBorder="1" applyAlignment="1" applyProtection="1">
      <protection locked="0"/>
    </xf>
    <xf numFmtId="38" fontId="36" fillId="3" borderId="6" xfId="1" applyFont="1" applyFill="1" applyBorder="1" applyAlignment="1" applyProtection="1">
      <protection locked="0"/>
    </xf>
    <xf numFmtId="0" fontId="18" fillId="3" borderId="1" xfId="0" applyFont="1" applyFill="1" applyBorder="1" applyAlignment="1" applyProtection="1">
      <alignment horizontal="right"/>
      <protection locked="0"/>
    </xf>
    <xf numFmtId="0" fontId="18" fillId="3" borderId="2" xfId="0" applyFont="1" applyFill="1" applyBorder="1" applyAlignment="1" applyProtection="1">
      <alignment horizontal="right"/>
      <protection locked="0"/>
    </xf>
    <xf numFmtId="0" fontId="18" fillId="3" borderId="3" xfId="0" applyFont="1" applyFill="1" applyBorder="1" applyAlignment="1" applyProtection="1">
      <alignment horizontal="right"/>
      <protection locked="0"/>
    </xf>
    <xf numFmtId="0" fontId="18" fillId="3" borderId="5" xfId="0" applyFont="1" applyFill="1" applyBorder="1" applyAlignment="1" applyProtection="1">
      <alignment horizontal="right"/>
      <protection locked="0"/>
    </xf>
    <xf numFmtId="0" fontId="18" fillId="3" borderId="4" xfId="0" applyFont="1" applyFill="1" applyBorder="1" applyAlignment="1" applyProtection="1">
      <alignment horizontal="right"/>
      <protection locked="0"/>
    </xf>
    <xf numFmtId="0" fontId="18" fillId="3" borderId="6" xfId="0" applyFont="1" applyFill="1" applyBorder="1" applyAlignment="1" applyProtection="1">
      <alignment horizontal="right"/>
      <protection locked="0"/>
    </xf>
    <xf numFmtId="38" fontId="18" fillId="3" borderId="1" xfId="1" applyFont="1" applyFill="1" applyBorder="1" applyAlignment="1" applyProtection="1">
      <alignment horizontal="right" shrinkToFit="1"/>
      <protection locked="0"/>
    </xf>
    <xf numFmtId="38" fontId="18" fillId="3" borderId="2" xfId="1" applyFont="1" applyFill="1" applyBorder="1" applyAlignment="1" applyProtection="1">
      <alignment horizontal="right" shrinkToFit="1"/>
      <protection locked="0"/>
    </xf>
    <xf numFmtId="38" fontId="18" fillId="3" borderId="3" xfId="1" applyFont="1" applyFill="1" applyBorder="1" applyAlignment="1" applyProtection="1">
      <alignment horizontal="right" shrinkToFit="1"/>
      <protection locked="0"/>
    </xf>
    <xf numFmtId="38" fontId="18" fillId="3" borderId="5" xfId="1" applyFont="1" applyFill="1" applyBorder="1" applyAlignment="1" applyProtection="1">
      <alignment horizontal="right" shrinkToFit="1"/>
      <protection locked="0"/>
    </xf>
    <xf numFmtId="38" fontId="18" fillId="3" borderId="4" xfId="1" applyFont="1" applyFill="1" applyBorder="1" applyAlignment="1" applyProtection="1">
      <alignment horizontal="right" shrinkToFit="1"/>
      <protection locked="0"/>
    </xf>
    <xf numFmtId="38" fontId="18" fillId="3" borderId="6" xfId="1" applyFont="1" applyFill="1" applyBorder="1" applyAlignment="1" applyProtection="1">
      <alignment horizontal="right" shrinkToFit="1"/>
      <protection locked="0"/>
    </xf>
    <xf numFmtId="0" fontId="32" fillId="3" borderId="1" xfId="0" applyFont="1" applyFill="1" applyBorder="1" applyAlignment="1" applyProtection="1">
      <alignment horizontal="center"/>
      <protection locked="0"/>
    </xf>
    <xf numFmtId="0" fontId="32" fillId="3" borderId="3" xfId="0" applyFont="1" applyFill="1" applyBorder="1" applyAlignment="1" applyProtection="1">
      <alignment horizontal="center"/>
      <protection locked="0"/>
    </xf>
    <xf numFmtId="0" fontId="32" fillId="3" borderId="5" xfId="0" applyFont="1" applyFill="1" applyBorder="1" applyAlignment="1" applyProtection="1">
      <alignment horizontal="center"/>
      <protection locked="0"/>
    </xf>
    <xf numFmtId="0" fontId="32" fillId="3" borderId="6" xfId="0" applyFont="1" applyFill="1" applyBorder="1" applyAlignment="1" applyProtection="1">
      <alignment horizontal="center"/>
      <protection locked="0"/>
    </xf>
    <xf numFmtId="176" fontId="18" fillId="2" borderId="84" xfId="0" applyNumberFormat="1" applyFont="1" applyFill="1" applyBorder="1" applyAlignment="1" applyProtection="1"/>
    <xf numFmtId="176" fontId="18" fillId="3" borderId="1" xfId="0" applyNumberFormat="1" applyFont="1" applyFill="1" applyBorder="1" applyAlignment="1" applyProtection="1">
      <alignment horizontal="right"/>
      <protection locked="0"/>
    </xf>
    <xf numFmtId="176" fontId="18" fillId="3" borderId="2" xfId="0" applyNumberFormat="1" applyFont="1" applyFill="1" applyBorder="1" applyAlignment="1" applyProtection="1">
      <alignment horizontal="right"/>
      <protection locked="0"/>
    </xf>
    <xf numFmtId="176" fontId="18" fillId="3" borderId="99" xfId="0" applyNumberFormat="1" applyFont="1" applyFill="1" applyBorder="1" applyAlignment="1" applyProtection="1">
      <alignment horizontal="right"/>
      <protection locked="0"/>
    </xf>
    <xf numFmtId="176" fontId="18" fillId="3" borderId="5" xfId="0" applyNumberFormat="1" applyFont="1" applyFill="1" applyBorder="1" applyAlignment="1" applyProtection="1">
      <alignment horizontal="right"/>
      <protection locked="0"/>
    </xf>
    <xf numFmtId="176" fontId="18" fillId="3" borderId="4" xfId="0" applyNumberFormat="1" applyFont="1" applyFill="1" applyBorder="1" applyAlignment="1" applyProtection="1">
      <alignment horizontal="right"/>
      <protection locked="0"/>
    </xf>
    <xf numFmtId="176" fontId="18" fillId="3" borderId="100" xfId="0" applyNumberFormat="1" applyFont="1" applyFill="1" applyBorder="1" applyAlignment="1" applyProtection="1">
      <alignment horizontal="right"/>
      <protection locked="0"/>
    </xf>
    <xf numFmtId="176" fontId="18" fillId="2" borderId="83" xfId="0" applyNumberFormat="1" applyFont="1" applyFill="1" applyBorder="1" applyAlignment="1" applyProtection="1">
      <alignment horizontal="right"/>
    </xf>
    <xf numFmtId="176" fontId="18" fillId="2" borderId="99" xfId="0" applyNumberFormat="1" applyFont="1" applyFill="1" applyBorder="1" applyAlignment="1" applyProtection="1">
      <alignment horizontal="right"/>
    </xf>
    <xf numFmtId="0" fontId="41" fillId="3" borderId="2" xfId="0" applyFont="1" applyFill="1" applyBorder="1" applyAlignment="1" applyProtection="1">
      <alignment horizontal="left" vertical="top" indent="1"/>
      <protection locked="0"/>
    </xf>
    <xf numFmtId="176" fontId="18" fillId="3" borderId="49" xfId="0" applyNumberFormat="1" applyFont="1" applyFill="1" applyBorder="1" applyAlignment="1" applyProtection="1">
      <alignment horizontal="right"/>
      <protection locked="0"/>
    </xf>
    <xf numFmtId="176" fontId="18" fillId="3" borderId="50" xfId="0" applyNumberFormat="1" applyFont="1" applyFill="1" applyBorder="1" applyAlignment="1" applyProtection="1">
      <alignment horizontal="right"/>
      <protection locked="0"/>
    </xf>
    <xf numFmtId="176" fontId="18" fillId="3" borderId="82" xfId="0" applyNumberFormat="1" applyFont="1" applyFill="1" applyBorder="1" applyAlignment="1" applyProtection="1">
      <alignment horizontal="right"/>
      <protection locked="0"/>
    </xf>
    <xf numFmtId="176" fontId="18" fillId="2" borderId="86" xfId="0" applyNumberFormat="1" applyFont="1" applyFill="1" applyBorder="1" applyAlignment="1" applyProtection="1">
      <alignment horizontal="right"/>
    </xf>
    <xf numFmtId="176" fontId="18" fillId="2" borderId="32" xfId="0" applyNumberFormat="1" applyFont="1" applyFill="1" applyBorder="1" applyAlignment="1" applyProtection="1">
      <alignment horizontal="right"/>
    </xf>
    <xf numFmtId="176" fontId="18" fillId="2" borderId="87" xfId="0" applyNumberFormat="1" applyFont="1" applyFill="1" applyBorder="1" applyAlignment="1" applyProtection="1">
      <alignment horizontal="right"/>
    </xf>
    <xf numFmtId="176" fontId="18" fillId="2" borderId="81" xfId="0" applyNumberFormat="1" applyFont="1" applyFill="1" applyBorder="1" applyAlignment="1" applyProtection="1">
      <alignment horizontal="right"/>
    </xf>
    <xf numFmtId="176" fontId="18" fillId="2" borderId="4" xfId="0" applyNumberFormat="1" applyFont="1" applyFill="1" applyBorder="1" applyAlignment="1" applyProtection="1">
      <alignment horizontal="right"/>
    </xf>
    <xf numFmtId="176" fontId="18" fillId="2" borderId="21" xfId="0" applyNumberFormat="1" applyFont="1" applyFill="1" applyBorder="1" applyAlignment="1" applyProtection="1">
      <alignment horizontal="right"/>
    </xf>
    <xf numFmtId="0" fontId="3" fillId="2" borderId="8" xfId="0" applyFont="1" applyFill="1" applyBorder="1" applyAlignment="1" applyProtection="1">
      <alignment horizontal="right"/>
    </xf>
    <xf numFmtId="0" fontId="3" fillId="2" borderId="7" xfId="0" applyFont="1" applyFill="1" applyBorder="1" applyAlignment="1" applyProtection="1">
      <alignment horizontal="right"/>
    </xf>
    <xf numFmtId="0" fontId="3" fillId="2" borderId="9" xfId="0" applyFont="1" applyFill="1" applyBorder="1" applyAlignment="1" applyProtection="1">
      <alignment horizontal="right"/>
    </xf>
    <xf numFmtId="176" fontId="18" fillId="6" borderId="15" xfId="0" applyNumberFormat="1" applyFont="1" applyFill="1" applyBorder="1" applyAlignment="1" applyProtection="1">
      <alignment horizontal="right"/>
      <protection locked="0"/>
    </xf>
    <xf numFmtId="176" fontId="18" fillId="6" borderId="0" xfId="0" applyNumberFormat="1" applyFont="1" applyFill="1" applyBorder="1" applyAlignment="1" applyProtection="1">
      <alignment horizontal="right"/>
      <protection locked="0"/>
    </xf>
    <xf numFmtId="176" fontId="18" fillId="6" borderId="85" xfId="0" applyNumberFormat="1" applyFont="1" applyFill="1" applyBorder="1" applyAlignment="1" applyProtection="1">
      <alignment horizontal="right"/>
      <protection locked="0"/>
    </xf>
    <xf numFmtId="38" fontId="36" fillId="2" borderId="8" xfId="1" applyFont="1" applyFill="1" applyBorder="1" applyAlignment="1" applyProtection="1"/>
    <xf numFmtId="0" fontId="36" fillId="2" borderId="11" xfId="0" applyFont="1" applyFill="1" applyBorder="1" applyAlignment="1" applyProtection="1">
      <alignment horizontal="left"/>
    </xf>
    <xf numFmtId="0" fontId="3" fillId="2" borderId="78" xfId="0" applyFont="1" applyFill="1" applyBorder="1" applyAlignment="1" applyProtection="1">
      <alignment horizontal="left"/>
    </xf>
    <xf numFmtId="0" fontId="21" fillId="3" borderId="108" xfId="0" applyFont="1" applyFill="1" applyBorder="1" applyAlignment="1" applyProtection="1">
      <alignment horizontal="center" vertical="center"/>
      <protection locked="0"/>
    </xf>
    <xf numFmtId="0" fontId="21" fillId="3" borderId="109" xfId="0" applyFont="1" applyFill="1" applyBorder="1" applyAlignment="1" applyProtection="1">
      <alignment horizontal="center" vertical="center"/>
      <protection locked="0"/>
    </xf>
    <xf numFmtId="176" fontId="18" fillId="2" borderId="82" xfId="0" applyNumberFormat="1" applyFont="1" applyFill="1" applyBorder="1" applyAlignment="1" applyProtection="1">
      <alignment horizontal="right"/>
    </xf>
    <xf numFmtId="176" fontId="18" fillId="3" borderId="52" xfId="0" applyNumberFormat="1" applyFont="1" applyFill="1" applyBorder="1" applyAlignment="1" applyProtection="1">
      <alignment horizontal="right"/>
      <protection locked="0"/>
    </xf>
    <xf numFmtId="176" fontId="18" fillId="3" borderId="7" xfId="0" applyNumberFormat="1" applyFont="1" applyFill="1" applyBorder="1" applyAlignment="1" applyProtection="1">
      <alignment horizontal="right"/>
      <protection locked="0"/>
    </xf>
    <xf numFmtId="176" fontId="18" fillId="3" borderId="83" xfId="0" applyNumberFormat="1" applyFont="1" applyFill="1" applyBorder="1" applyAlignment="1" applyProtection="1">
      <alignment horizontal="right"/>
      <protection locked="0"/>
    </xf>
    <xf numFmtId="0" fontId="3" fillId="0" borderId="72" xfId="0" applyFont="1" applyBorder="1" applyAlignment="1" applyProtection="1">
      <alignment horizontal="distributed" vertical="center" wrapText="1"/>
    </xf>
    <xf numFmtId="0" fontId="3" fillId="0" borderId="50" xfId="0" applyFont="1" applyBorder="1" applyAlignment="1" applyProtection="1">
      <alignment horizontal="distributed" vertical="center"/>
    </xf>
    <xf numFmtId="0" fontId="3" fillId="0" borderId="51" xfId="0" applyFont="1" applyBorder="1" applyAlignment="1" applyProtection="1">
      <alignment horizontal="distributed" vertical="center"/>
    </xf>
    <xf numFmtId="0" fontId="33" fillId="2" borderId="0" xfId="0" applyFont="1" applyFill="1" applyBorder="1" applyAlignment="1" applyProtection="1">
      <alignment horizontal="center" vertical="center"/>
    </xf>
    <xf numFmtId="0" fontId="10" fillId="2" borderId="0" xfId="0" applyFont="1" applyFill="1" applyBorder="1" applyAlignment="1" applyProtection="1">
      <alignment horizontal="center"/>
    </xf>
    <xf numFmtId="0" fontId="34" fillId="0" borderId="70" xfId="0" applyFont="1" applyBorder="1" applyAlignment="1" applyProtection="1">
      <alignment horizontal="distributed" vertical="center" wrapText="1" indent="1"/>
    </xf>
    <xf numFmtId="0" fontId="34" fillId="0" borderId="71" xfId="0" applyFont="1" applyBorder="1" applyAlignment="1" applyProtection="1">
      <alignment horizontal="distributed" vertical="center" indent="1"/>
    </xf>
    <xf numFmtId="0" fontId="34" fillId="0" borderId="72" xfId="0" applyFont="1" applyBorder="1" applyAlignment="1" applyProtection="1">
      <alignment horizontal="distributed" vertical="center" indent="2"/>
    </xf>
    <xf numFmtId="0" fontId="34" fillId="0" borderId="50" xfId="0" applyFont="1" applyBorder="1" applyAlignment="1" applyProtection="1">
      <alignment horizontal="distributed" vertical="center" indent="2"/>
    </xf>
    <xf numFmtId="176" fontId="18" fillId="6" borderId="52" xfId="0" applyNumberFormat="1" applyFont="1" applyFill="1" applyBorder="1" applyAlignment="1" applyProtection="1">
      <alignment horizontal="right"/>
    </xf>
    <xf numFmtId="176" fontId="18" fillId="6" borderId="7" xfId="0" applyNumberFormat="1" applyFont="1" applyFill="1" applyBorder="1" applyAlignment="1" applyProtection="1">
      <alignment horizontal="right"/>
    </xf>
    <xf numFmtId="176" fontId="18" fillId="6" borderId="53" xfId="0" applyNumberFormat="1" applyFont="1" applyFill="1" applyBorder="1" applyAlignment="1" applyProtection="1">
      <alignment horizontal="right"/>
    </xf>
    <xf numFmtId="176" fontId="18" fillId="0" borderId="49" xfId="0" applyNumberFormat="1" applyFont="1" applyFill="1" applyBorder="1" applyAlignment="1" applyProtection="1">
      <alignment horizontal="right"/>
    </xf>
    <xf numFmtId="176" fontId="18" fillId="0" borderId="50" xfId="0" applyNumberFormat="1" applyFont="1" applyFill="1" applyBorder="1" applyAlignment="1" applyProtection="1">
      <alignment horizontal="right"/>
    </xf>
    <xf numFmtId="176" fontId="18" fillId="0" borderId="51" xfId="0" applyNumberFormat="1" applyFont="1" applyFill="1" applyBorder="1" applyAlignment="1" applyProtection="1">
      <alignment horizontal="right"/>
    </xf>
    <xf numFmtId="176" fontId="18" fillId="0" borderId="52" xfId="0" applyNumberFormat="1" applyFont="1" applyFill="1" applyBorder="1" applyAlignment="1" applyProtection="1"/>
    <xf numFmtId="176" fontId="18" fillId="0" borderId="7" xfId="0" applyNumberFormat="1" applyFont="1" applyFill="1" applyBorder="1" applyAlignment="1" applyProtection="1"/>
    <xf numFmtId="176" fontId="18" fillId="0" borderId="53" xfId="0" applyNumberFormat="1" applyFont="1" applyFill="1" applyBorder="1" applyAlignment="1" applyProtection="1"/>
    <xf numFmtId="176" fontId="18" fillId="2" borderId="15" xfId="0" applyNumberFormat="1" applyFont="1" applyFill="1" applyBorder="1" applyAlignment="1" applyProtection="1">
      <alignment horizontal="right"/>
    </xf>
    <xf numFmtId="176" fontId="18" fillId="2" borderId="0" xfId="0" applyNumberFormat="1" applyFont="1" applyFill="1" applyBorder="1" applyAlignment="1" applyProtection="1">
      <alignment horizontal="right"/>
    </xf>
    <xf numFmtId="176" fontId="18" fillId="2" borderId="16" xfId="0" applyNumberFormat="1" applyFont="1" applyFill="1" applyBorder="1" applyAlignment="1" applyProtection="1">
      <alignment horizontal="right"/>
    </xf>
    <xf numFmtId="0" fontId="3" fillId="2" borderId="8"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9" xfId="0" applyFont="1" applyFill="1" applyBorder="1" applyAlignment="1" applyProtection="1">
      <alignment horizontal="center"/>
    </xf>
    <xf numFmtId="176" fontId="18" fillId="6" borderId="8" xfId="0" applyNumberFormat="1" applyFont="1" applyFill="1" applyBorder="1" applyAlignment="1" applyProtection="1">
      <alignment horizontal="right"/>
    </xf>
    <xf numFmtId="176" fontId="18" fillId="6" borderId="9" xfId="0" applyNumberFormat="1" applyFont="1" applyFill="1" applyBorder="1" applyAlignment="1" applyProtection="1">
      <alignment horizontal="right"/>
    </xf>
    <xf numFmtId="0" fontId="32" fillId="0" borderId="1" xfId="0" applyFont="1" applyFill="1" applyBorder="1" applyAlignment="1" applyProtection="1">
      <alignment horizontal="right"/>
    </xf>
    <xf numFmtId="0" fontId="32" fillId="0" borderId="3" xfId="0" applyFont="1" applyFill="1" applyBorder="1" applyAlignment="1" applyProtection="1">
      <alignment horizontal="right"/>
    </xf>
    <xf numFmtId="0" fontId="32" fillId="0" borderId="5" xfId="0" applyFont="1" applyFill="1" applyBorder="1" applyAlignment="1" applyProtection="1">
      <alignment horizontal="right"/>
    </xf>
    <xf numFmtId="0" fontId="32" fillId="0" borderId="6" xfId="0" applyFont="1" applyFill="1" applyBorder="1" applyAlignment="1" applyProtection="1">
      <alignment horizontal="right"/>
    </xf>
    <xf numFmtId="0" fontId="18" fillId="3" borderId="1" xfId="0" applyFont="1" applyFill="1" applyBorder="1" applyAlignment="1" applyProtection="1">
      <alignment horizontal="right"/>
    </xf>
    <xf numFmtId="0" fontId="18" fillId="3" borderId="2" xfId="0" applyFont="1" applyFill="1" applyBorder="1" applyAlignment="1" applyProtection="1">
      <alignment horizontal="right"/>
    </xf>
    <xf numFmtId="0" fontId="18" fillId="3" borderId="3" xfId="0" applyFont="1" applyFill="1" applyBorder="1" applyAlignment="1" applyProtection="1">
      <alignment horizontal="right"/>
    </xf>
    <xf numFmtId="0" fontId="18" fillId="3" borderId="5" xfId="0" applyFont="1" applyFill="1" applyBorder="1" applyAlignment="1" applyProtection="1">
      <alignment horizontal="right"/>
    </xf>
    <xf numFmtId="0" fontId="18" fillId="3" borderId="4" xfId="0" applyFont="1" applyFill="1" applyBorder="1" applyAlignment="1" applyProtection="1">
      <alignment horizontal="right"/>
    </xf>
    <xf numFmtId="0" fontId="18" fillId="3" borderId="6" xfId="0" applyFont="1" applyFill="1" applyBorder="1" applyAlignment="1" applyProtection="1">
      <alignment horizontal="right"/>
    </xf>
    <xf numFmtId="38" fontId="18" fillId="3" borderId="1" xfId="1" applyFont="1" applyFill="1" applyBorder="1" applyAlignment="1" applyProtection="1">
      <alignment horizontal="right"/>
    </xf>
    <xf numFmtId="38" fontId="18" fillId="3" borderId="2" xfId="1" applyFont="1" applyFill="1" applyBorder="1" applyAlignment="1" applyProtection="1">
      <alignment horizontal="right"/>
    </xf>
    <xf numFmtId="38" fontId="18" fillId="3" borderId="3" xfId="1" applyFont="1" applyFill="1" applyBorder="1" applyAlignment="1" applyProtection="1">
      <alignment horizontal="right"/>
    </xf>
    <xf numFmtId="38" fontId="18" fillId="3" borderId="5" xfId="1" applyFont="1" applyFill="1" applyBorder="1" applyAlignment="1" applyProtection="1">
      <alignment horizontal="right"/>
    </xf>
    <xf numFmtId="38" fontId="18" fillId="3" borderId="4" xfId="1" applyFont="1" applyFill="1" applyBorder="1" applyAlignment="1" applyProtection="1">
      <alignment horizontal="right"/>
    </xf>
    <xf numFmtId="38" fontId="18" fillId="3" borderId="6" xfId="1" applyFont="1" applyFill="1" applyBorder="1" applyAlignment="1" applyProtection="1">
      <alignment horizontal="right"/>
    </xf>
    <xf numFmtId="0" fontId="8" fillId="3" borderId="28" xfId="0" applyFont="1" applyFill="1" applyBorder="1" applyAlignment="1" applyProtection="1">
      <alignment horizontal="left" vertical="center" indent="1" shrinkToFit="1"/>
    </xf>
    <xf numFmtId="0" fontId="32" fillId="2" borderId="2" xfId="0" applyFont="1" applyFill="1" applyBorder="1" applyAlignment="1" applyProtection="1">
      <alignment horizontal="left" vertical="top" wrapText="1"/>
    </xf>
    <xf numFmtId="0" fontId="32" fillId="2" borderId="3" xfId="0" applyFont="1" applyFill="1" applyBorder="1" applyAlignment="1" applyProtection="1">
      <alignment horizontal="left" vertical="top" wrapText="1"/>
    </xf>
    <xf numFmtId="38" fontId="3" fillId="0" borderId="1" xfId="1" applyFont="1" applyFill="1" applyBorder="1" applyAlignment="1" applyProtection="1">
      <alignment horizontal="right"/>
    </xf>
    <xf numFmtId="38" fontId="3" fillId="0" borderId="2" xfId="1" applyFont="1" applyFill="1" applyBorder="1" applyAlignment="1" applyProtection="1">
      <alignment horizontal="right"/>
    </xf>
    <xf numFmtId="38" fontId="3" fillId="0" borderId="3" xfId="1" applyFont="1" applyFill="1" applyBorder="1" applyAlignment="1" applyProtection="1">
      <alignment horizontal="right"/>
    </xf>
    <xf numFmtId="38" fontId="3" fillId="0" borderId="5" xfId="1" applyFont="1" applyFill="1" applyBorder="1" applyAlignment="1" applyProtection="1">
      <alignment horizontal="right"/>
    </xf>
    <xf numFmtId="38" fontId="3" fillId="0" borderId="4" xfId="1" applyFont="1" applyFill="1" applyBorder="1" applyAlignment="1" applyProtection="1">
      <alignment horizontal="right"/>
    </xf>
    <xf numFmtId="38" fontId="3" fillId="0" borderId="6" xfId="1" applyFont="1" applyFill="1" applyBorder="1" applyAlignment="1" applyProtection="1">
      <alignment horizontal="right"/>
    </xf>
    <xf numFmtId="0" fontId="29" fillId="3" borderId="28" xfId="0" applyFont="1" applyFill="1" applyBorder="1" applyAlignment="1" applyProtection="1">
      <alignment horizontal="left" vertical="center" indent="1" shrinkToFit="1"/>
    </xf>
    <xf numFmtId="0" fontId="23" fillId="0" borderId="67" xfId="0" applyFont="1" applyFill="1" applyBorder="1" applyAlignment="1" applyProtection="1">
      <alignment horizontal="center" vertical="center"/>
    </xf>
    <xf numFmtId="0" fontId="23" fillId="0" borderId="68" xfId="0" applyFont="1" applyFill="1" applyBorder="1" applyAlignment="1" applyProtection="1">
      <alignment horizontal="center" vertical="center"/>
    </xf>
    <xf numFmtId="0" fontId="23" fillId="0" borderId="69"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shrinkToFit="1"/>
    </xf>
    <xf numFmtId="0" fontId="12" fillId="2" borderId="3" xfId="0" applyFont="1" applyFill="1" applyBorder="1" applyAlignment="1" applyProtection="1">
      <alignment horizontal="center" vertical="center" wrapText="1" shrinkToFit="1"/>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176" fontId="18" fillId="7" borderId="63" xfId="0" applyNumberFormat="1" applyFont="1" applyFill="1" applyBorder="1" applyAlignment="1" applyProtection="1">
      <alignment horizontal="right"/>
      <protection locked="0"/>
    </xf>
    <xf numFmtId="176" fontId="18" fillId="7" borderId="64" xfId="0" applyNumberFormat="1" applyFont="1" applyFill="1" applyBorder="1" applyAlignment="1" applyProtection="1">
      <alignment horizontal="right"/>
      <protection locked="0"/>
    </xf>
    <xf numFmtId="176" fontId="18" fillId="7" borderId="65" xfId="0" applyNumberFormat="1" applyFont="1" applyFill="1" applyBorder="1" applyAlignment="1" applyProtection="1">
      <alignment horizontal="right"/>
      <protection locked="0"/>
    </xf>
    <xf numFmtId="176" fontId="18" fillId="6" borderId="52" xfId="0" applyNumberFormat="1" applyFont="1" applyFill="1" applyBorder="1" applyAlignment="1" applyProtection="1">
      <alignment horizontal="right"/>
      <protection locked="0"/>
    </xf>
    <xf numFmtId="176" fontId="18" fillId="6" borderId="7" xfId="0" applyNumberFormat="1" applyFont="1" applyFill="1" applyBorder="1" applyAlignment="1" applyProtection="1">
      <alignment horizontal="right"/>
      <protection locked="0"/>
    </xf>
    <xf numFmtId="176" fontId="18" fillId="6" borderId="53" xfId="0" applyNumberFormat="1" applyFont="1" applyFill="1" applyBorder="1" applyAlignment="1" applyProtection="1">
      <alignment horizontal="right"/>
      <protection locked="0"/>
    </xf>
    <xf numFmtId="176" fontId="18" fillId="0" borderId="52" xfId="0" quotePrefix="1" applyNumberFormat="1" applyFont="1" applyFill="1" applyBorder="1" applyAlignment="1" applyProtection="1">
      <alignment horizontal="right"/>
    </xf>
    <xf numFmtId="176" fontId="18" fillId="0" borderId="7" xfId="0" applyNumberFormat="1" applyFont="1" applyFill="1" applyBorder="1" applyAlignment="1" applyProtection="1">
      <alignment horizontal="right"/>
    </xf>
    <xf numFmtId="176" fontId="18" fillId="0" borderId="83" xfId="0" applyNumberFormat="1" applyFont="1" applyFill="1" applyBorder="1" applyAlignment="1" applyProtection="1">
      <alignment horizontal="right"/>
    </xf>
    <xf numFmtId="0" fontId="13" fillId="2" borderId="28" xfId="0" applyFont="1" applyFill="1" applyBorder="1" applyAlignment="1" applyProtection="1">
      <alignment horizontal="left" vertical="center" indent="1"/>
    </xf>
    <xf numFmtId="0" fontId="13" fillId="2" borderId="79" xfId="0" applyFont="1" applyFill="1" applyBorder="1" applyAlignment="1" applyProtection="1">
      <alignment horizontal="left" vertical="center" indent="1"/>
    </xf>
    <xf numFmtId="0" fontId="13" fillId="2" borderId="102" xfId="0" applyFont="1" applyFill="1" applyBorder="1" applyAlignment="1" applyProtection="1">
      <alignment horizontal="left" vertical="center" indent="1"/>
    </xf>
    <xf numFmtId="176" fontId="18" fillId="2" borderId="85" xfId="0" applyNumberFormat="1" applyFont="1" applyFill="1" applyBorder="1" applyAlignment="1" applyProtection="1">
      <alignment horizontal="right"/>
    </xf>
    <xf numFmtId="176" fontId="18" fillId="0" borderId="49" xfId="0" quotePrefix="1" applyNumberFormat="1" applyFont="1" applyFill="1" applyBorder="1" applyAlignment="1" applyProtection="1">
      <alignment horizontal="right"/>
    </xf>
    <xf numFmtId="176" fontId="18" fillId="0" borderId="82" xfId="0" applyNumberFormat="1" applyFont="1" applyFill="1" applyBorder="1" applyAlignment="1" applyProtection="1">
      <alignment horizontal="right"/>
    </xf>
    <xf numFmtId="176" fontId="18" fillId="0" borderId="8" xfId="0" applyNumberFormat="1" applyFont="1" applyFill="1" applyBorder="1" applyAlignment="1" applyProtection="1">
      <alignment horizontal="right"/>
    </xf>
    <xf numFmtId="176" fontId="18" fillId="6" borderId="8" xfId="0" applyNumberFormat="1" applyFont="1" applyFill="1" applyBorder="1" applyAlignment="1" applyProtection="1">
      <alignment horizontal="right"/>
      <protection locked="0"/>
    </xf>
    <xf numFmtId="176" fontId="18" fillId="6" borderId="83" xfId="0" applyNumberFormat="1" applyFont="1" applyFill="1" applyBorder="1" applyAlignment="1" applyProtection="1">
      <alignment horizontal="right"/>
      <protection locked="0"/>
    </xf>
    <xf numFmtId="0" fontId="8" fillId="3" borderId="79" xfId="0" applyFont="1" applyFill="1" applyBorder="1" applyAlignment="1" applyProtection="1">
      <alignment horizontal="left" vertical="center" indent="1" shrinkToFit="1"/>
      <protection locked="0"/>
    </xf>
    <xf numFmtId="0" fontId="8" fillId="3" borderId="28" xfId="0" applyFont="1" applyFill="1" applyBorder="1" applyAlignment="1" applyProtection="1">
      <alignment horizontal="left" vertical="center" indent="1" shrinkToFit="1"/>
      <protection locked="0"/>
    </xf>
    <xf numFmtId="0" fontId="32" fillId="0" borderId="1" xfId="0" applyFont="1" applyFill="1" applyBorder="1" applyAlignment="1" applyProtection="1">
      <alignment horizontal="right"/>
      <protection locked="0"/>
    </xf>
    <xf numFmtId="0" fontId="32" fillId="0" borderId="3" xfId="0" applyFont="1" applyFill="1" applyBorder="1" applyAlignment="1" applyProtection="1">
      <alignment horizontal="right"/>
      <protection locked="0"/>
    </xf>
    <xf numFmtId="0" fontId="32" fillId="0" borderId="5" xfId="0" applyFont="1" applyFill="1" applyBorder="1" applyAlignment="1" applyProtection="1">
      <alignment horizontal="right"/>
      <protection locked="0"/>
    </xf>
    <xf numFmtId="0" fontId="32" fillId="0" borderId="6" xfId="0" applyFont="1" applyFill="1" applyBorder="1" applyAlignment="1" applyProtection="1">
      <alignment horizontal="right"/>
      <protection locked="0"/>
    </xf>
    <xf numFmtId="0" fontId="29" fillId="3" borderId="79" xfId="0" applyFont="1" applyFill="1" applyBorder="1" applyAlignment="1" applyProtection="1">
      <alignment horizontal="left" vertical="center" indent="1" shrinkToFit="1"/>
      <protection locked="0"/>
    </xf>
    <xf numFmtId="0" fontId="29" fillId="3" borderId="28" xfId="0" applyFont="1" applyFill="1" applyBorder="1" applyAlignment="1" applyProtection="1">
      <alignment horizontal="left" vertical="center" indent="1" shrinkToFit="1"/>
      <protection locked="0"/>
    </xf>
    <xf numFmtId="0" fontId="10" fillId="3" borderId="0"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15" fillId="2" borderId="1" xfId="0" applyFont="1" applyFill="1" applyBorder="1" applyAlignment="1" applyProtection="1">
      <alignment horizontal="center" vertical="top"/>
    </xf>
    <xf numFmtId="0" fontId="39" fillId="2" borderId="1" xfId="0" applyFont="1" applyFill="1" applyBorder="1" applyAlignment="1" applyProtection="1">
      <alignment horizontal="center" vertical="center" wrapText="1" shrinkToFit="1"/>
    </xf>
    <xf numFmtId="0" fontId="39" fillId="2" borderId="3" xfId="0" applyFont="1" applyFill="1" applyBorder="1" applyAlignment="1" applyProtection="1">
      <alignment horizontal="center" vertical="center" wrapText="1" shrinkToFit="1"/>
    </xf>
    <xf numFmtId="0" fontId="34" fillId="0" borderId="72" xfId="0" applyFont="1" applyBorder="1" applyAlignment="1" applyProtection="1">
      <alignment horizontal="distributed" vertical="center" indent="1"/>
    </xf>
    <xf numFmtId="0" fontId="34" fillId="0" borderId="50" xfId="0" applyFont="1" applyBorder="1" applyAlignment="1" applyProtection="1">
      <alignment horizontal="distributed" vertical="center" indent="1"/>
    </xf>
    <xf numFmtId="0" fontId="34" fillId="0" borderId="72" xfId="0" applyFont="1" applyBorder="1" applyAlignment="1" applyProtection="1">
      <alignment horizontal="distributed" vertical="center" wrapText="1"/>
    </xf>
    <xf numFmtId="0" fontId="34" fillId="0" borderId="50" xfId="0" applyFont="1" applyBorder="1" applyAlignment="1" applyProtection="1">
      <alignment horizontal="distributed" vertical="center"/>
    </xf>
    <xf numFmtId="0" fontId="34" fillId="0" borderId="51" xfId="0" applyFont="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0</xdr:rowOff>
    </xdr:from>
    <xdr:to>
      <xdr:col>10</xdr:col>
      <xdr:colOff>314325</xdr:colOff>
      <xdr:row>24</xdr:row>
      <xdr:rowOff>0</xdr:rowOff>
    </xdr:to>
    <xdr:sp macro="" textlink="">
      <xdr:nvSpPr>
        <xdr:cNvPr id="2" name="正方形/長方形 1"/>
        <xdr:cNvSpPr/>
      </xdr:nvSpPr>
      <xdr:spPr>
        <a:xfrm>
          <a:off x="1" y="514350"/>
          <a:ext cx="7172324" cy="3600450"/>
        </a:xfrm>
        <a:prstGeom prst="rect">
          <a:avLst/>
        </a:prstGeom>
        <a:solidFill>
          <a:schemeClr val="bg1"/>
        </a:solidFill>
      </xdr:spPr>
      <xdr:txBody>
        <a:bodyPr vertOverflow="clip" horzOverflow="clip"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Excel</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データの指定請求書用紙です。</a:t>
          </a: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発注分請求書</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非発注分請求書</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内訳明細書</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があり、</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同じ</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Excel</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の別シートに分かれています。</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a:t>
          </a:r>
          <a:r>
            <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注文書を交わした分の請求書は</a:t>
          </a:r>
          <a:r>
            <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発注分請求書</a:t>
          </a:r>
          <a:r>
            <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となります。</a:t>
          </a:r>
          <a:endPar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　　注文書を交わしていない分の請求書は</a:t>
          </a:r>
          <a:r>
            <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非発注分請求書</a:t>
          </a:r>
          <a:r>
            <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a:t>
          </a:r>
          <a:r>
            <a:rPr lang="ja-JP" altLang="en-US"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rPr>
            <a:t>となります。</a:t>
          </a:r>
          <a:endParaRPr lang="en-US" altLang="ja-JP" sz="1600" kern="0">
            <a:solidFill>
              <a:srgbClr val="FF0000"/>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endParaRPr lang="ja-JP" altLang="en-US" sz="4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・必要最小限の入力で作成できます。</a:t>
          </a: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・黄色のセルに該当する値を入れて下さい。</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・水色のセルは書式が入っているが上書きで入力できる部分となります。</a:t>
          </a: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・色なしのセルは入力できないようにしております。</a:t>
          </a:r>
        </a:p>
        <a:p>
          <a:pPr fontAlgn="base">
            <a:spcAft>
              <a:spcPts val="300"/>
            </a:spcAft>
          </a:pP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・手書きの場合は、無地のまま印刷してお使い下さい。</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xdr:txBody>
    </xdr:sp>
    <xdr:clientData/>
  </xdr:twoCellAnchor>
  <xdr:twoCellAnchor>
    <xdr:from>
      <xdr:col>0</xdr:col>
      <xdr:colOff>0</xdr:colOff>
      <xdr:row>0</xdr:row>
      <xdr:rowOff>0</xdr:rowOff>
    </xdr:from>
    <xdr:to>
      <xdr:col>10</xdr:col>
      <xdr:colOff>314325</xdr:colOff>
      <xdr:row>3</xdr:row>
      <xdr:rowOff>0</xdr:rowOff>
    </xdr:to>
    <xdr:sp macro="" textlink="">
      <xdr:nvSpPr>
        <xdr:cNvPr id="3" name="タイトル 1"/>
        <xdr:cNvSpPr txBox="1">
          <a:spLocks/>
        </xdr:cNvSpPr>
      </xdr:nvSpPr>
      <xdr:spPr>
        <a:xfrm>
          <a:off x="0" y="0"/>
          <a:ext cx="7172325" cy="514350"/>
        </a:xfrm>
        <a:prstGeom prst="rect">
          <a:avLst/>
        </a:prstGeom>
        <a:solidFill>
          <a:schemeClr val="bg1"/>
        </a:solidFill>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800" b="1">
              <a:latin typeface="HGｺﾞｼｯｸM" panose="020B0609000000000000" pitchFamily="49" charset="-128"/>
              <a:ea typeface="HGｺﾞｼｯｸM" panose="020B0609000000000000" pitchFamily="49" charset="-128"/>
            </a:rPr>
            <a:t>様式説明</a:t>
          </a:r>
        </a:p>
      </xdr:txBody>
    </xdr:sp>
    <xdr:clientData/>
  </xdr:twoCellAnchor>
  <xdr:twoCellAnchor>
    <xdr:from>
      <xdr:col>0</xdr:col>
      <xdr:colOff>0</xdr:colOff>
      <xdr:row>23</xdr:row>
      <xdr:rowOff>117019</xdr:rowOff>
    </xdr:from>
    <xdr:to>
      <xdr:col>10</xdr:col>
      <xdr:colOff>314325</xdr:colOff>
      <xdr:row>26</xdr:row>
      <xdr:rowOff>117019</xdr:rowOff>
    </xdr:to>
    <xdr:sp macro="" textlink="">
      <xdr:nvSpPr>
        <xdr:cNvPr id="4" name="タイトル 1"/>
        <xdr:cNvSpPr>
          <a:spLocks noGrp="1"/>
        </xdr:cNvSpPr>
      </xdr:nvSpPr>
      <xdr:spPr>
        <a:xfrm>
          <a:off x="0" y="4060369"/>
          <a:ext cx="7172325" cy="514350"/>
        </a:xfrm>
        <a:prstGeom prst="rect">
          <a:avLst/>
        </a:prstGeom>
        <a:solidFill>
          <a:schemeClr val="bg1"/>
        </a:solidFill>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kumimoji="1" lang="ja-JP" altLang="en-US" sz="2800" b="1">
              <a:latin typeface="HGｺﾞｼｯｸM" panose="020B0609000000000000" pitchFamily="49" charset="-128"/>
              <a:ea typeface="HGｺﾞｼｯｸM" panose="020B0609000000000000" pitchFamily="49" charset="-128"/>
            </a:rPr>
            <a:t>お支払い条件</a:t>
          </a:r>
        </a:p>
      </xdr:txBody>
    </xdr:sp>
    <xdr:clientData/>
  </xdr:twoCellAnchor>
  <xdr:twoCellAnchor>
    <xdr:from>
      <xdr:col>0</xdr:col>
      <xdr:colOff>0</xdr:colOff>
      <xdr:row>26</xdr:row>
      <xdr:rowOff>117019</xdr:rowOff>
    </xdr:from>
    <xdr:to>
      <xdr:col>10</xdr:col>
      <xdr:colOff>314325</xdr:colOff>
      <xdr:row>35</xdr:row>
      <xdr:rowOff>0</xdr:rowOff>
    </xdr:to>
    <xdr:sp macro="" textlink="">
      <xdr:nvSpPr>
        <xdr:cNvPr id="5" name="正方形/長方形 4"/>
        <xdr:cNvSpPr/>
      </xdr:nvSpPr>
      <xdr:spPr>
        <a:xfrm>
          <a:off x="0" y="4574719"/>
          <a:ext cx="7172325" cy="1426031"/>
        </a:xfrm>
        <a:prstGeom prst="rect">
          <a:avLst/>
        </a:prstGeom>
        <a:solidFill>
          <a:schemeClr val="bg1"/>
        </a:solidFill>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base"/>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請求書締切日　　　　毎月</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末</a:t>
          </a: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日</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a:r>
          <a:b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b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支払日（振込支払）　翌</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々</a:t>
          </a: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月</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10</a:t>
          </a: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日</a:t>
          </a: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a:r>
          <a:b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br>
          <a: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a:t>
          </a:r>
          <a:br>
            <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b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※請求書は、</a:t>
          </a:r>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建築工事の場合は現場、その他はアルシスホーム担当者まで、</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a:p>
          <a:pPr fontAlgn="base"/>
          <a:r>
            <a:rPr lang="ja-JP" altLang="en-US"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　</a:t>
          </a:r>
          <a:r>
            <a:rPr lang="ja-JP"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rPr>
            <a:t>直接郵送又はご持参お願い致します。</a:t>
          </a:r>
          <a:endParaRPr lang="en-US" altLang="ja-JP" sz="1600" kern="0">
            <a:solidFill>
              <a:srgbClr val="333333"/>
            </a:solidFill>
            <a:latin typeface="HGｺﾞｼｯｸM" panose="020B0609000000000000" pitchFamily="49" charset="-128"/>
            <a:ea typeface="HGｺﾞｼｯｸM" panose="020B0609000000000000" pitchFamily="49"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145836</xdr:colOff>
      <xdr:row>11</xdr:row>
      <xdr:rowOff>0</xdr:rowOff>
    </xdr:from>
    <xdr:to>
      <xdr:col>45</xdr:col>
      <xdr:colOff>145836</xdr:colOff>
      <xdr:row>31</xdr:row>
      <xdr:rowOff>0</xdr:rowOff>
    </xdr:to>
    <xdr:cxnSp macro="">
      <xdr:nvCxnSpPr>
        <xdr:cNvPr id="2" name="直線コネクタ 1"/>
        <xdr:cNvCxnSpPr/>
      </xdr:nvCxnSpPr>
      <xdr:spPr>
        <a:xfrm>
          <a:off x="6889536"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7927</xdr:colOff>
      <xdr:row>11</xdr:row>
      <xdr:rowOff>0</xdr:rowOff>
    </xdr:from>
    <xdr:to>
      <xdr:col>45</xdr:col>
      <xdr:colOff>7927</xdr:colOff>
      <xdr:row>31</xdr:row>
      <xdr:rowOff>0</xdr:rowOff>
    </xdr:to>
    <xdr:cxnSp macro="">
      <xdr:nvCxnSpPr>
        <xdr:cNvPr id="3" name="直線コネクタ 2"/>
        <xdr:cNvCxnSpPr/>
      </xdr:nvCxnSpPr>
      <xdr:spPr>
        <a:xfrm>
          <a:off x="6751627"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152418</xdr:colOff>
      <xdr:row>11</xdr:row>
      <xdr:rowOff>0</xdr:rowOff>
    </xdr:from>
    <xdr:to>
      <xdr:col>43</xdr:col>
      <xdr:colOff>152418</xdr:colOff>
      <xdr:row>31</xdr:row>
      <xdr:rowOff>0</xdr:rowOff>
    </xdr:to>
    <xdr:cxnSp macro="">
      <xdr:nvCxnSpPr>
        <xdr:cNvPr id="4" name="直線コネクタ 3"/>
        <xdr:cNvCxnSpPr/>
      </xdr:nvCxnSpPr>
      <xdr:spPr>
        <a:xfrm>
          <a:off x="6591318" y="3114675"/>
          <a:ext cx="0" cy="520065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11</xdr:row>
      <xdr:rowOff>0</xdr:rowOff>
    </xdr:from>
    <xdr:to>
      <xdr:col>42</xdr:col>
      <xdr:colOff>151471</xdr:colOff>
      <xdr:row>31</xdr:row>
      <xdr:rowOff>0</xdr:rowOff>
    </xdr:to>
    <xdr:cxnSp macro="">
      <xdr:nvCxnSpPr>
        <xdr:cNvPr id="5" name="直線コネクタ 4"/>
        <xdr:cNvCxnSpPr/>
      </xdr:nvCxnSpPr>
      <xdr:spPr>
        <a:xfrm>
          <a:off x="643797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154520</xdr:colOff>
      <xdr:row>11</xdr:row>
      <xdr:rowOff>0</xdr:rowOff>
    </xdr:from>
    <xdr:to>
      <xdr:col>41</xdr:col>
      <xdr:colOff>154520</xdr:colOff>
      <xdr:row>31</xdr:row>
      <xdr:rowOff>0</xdr:rowOff>
    </xdr:to>
    <xdr:cxnSp macro="">
      <xdr:nvCxnSpPr>
        <xdr:cNvPr id="6" name="直線コネクタ 5"/>
        <xdr:cNvCxnSpPr/>
      </xdr:nvCxnSpPr>
      <xdr:spPr>
        <a:xfrm>
          <a:off x="6288620"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153572</xdr:colOff>
      <xdr:row>11</xdr:row>
      <xdr:rowOff>0</xdr:rowOff>
    </xdr:from>
    <xdr:to>
      <xdr:col>40</xdr:col>
      <xdr:colOff>153572</xdr:colOff>
      <xdr:row>31</xdr:row>
      <xdr:rowOff>0</xdr:rowOff>
    </xdr:to>
    <xdr:cxnSp macro="">
      <xdr:nvCxnSpPr>
        <xdr:cNvPr id="7" name="直線コネクタ 6"/>
        <xdr:cNvCxnSpPr/>
      </xdr:nvCxnSpPr>
      <xdr:spPr>
        <a:xfrm>
          <a:off x="6135272" y="3114675"/>
          <a:ext cx="0" cy="5200650"/>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156621</xdr:colOff>
      <xdr:row>11</xdr:row>
      <xdr:rowOff>0</xdr:rowOff>
    </xdr:from>
    <xdr:to>
      <xdr:col>39</xdr:col>
      <xdr:colOff>156621</xdr:colOff>
      <xdr:row>31</xdr:row>
      <xdr:rowOff>0</xdr:rowOff>
    </xdr:to>
    <xdr:cxnSp macro="">
      <xdr:nvCxnSpPr>
        <xdr:cNvPr id="8" name="直線コネクタ 7"/>
        <xdr:cNvCxnSpPr/>
      </xdr:nvCxnSpPr>
      <xdr:spPr>
        <a:xfrm>
          <a:off x="598592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155672</xdr:colOff>
      <xdr:row>11</xdr:row>
      <xdr:rowOff>0</xdr:rowOff>
    </xdr:from>
    <xdr:to>
      <xdr:col>38</xdr:col>
      <xdr:colOff>155672</xdr:colOff>
      <xdr:row>31</xdr:row>
      <xdr:rowOff>0</xdr:rowOff>
    </xdr:to>
    <xdr:cxnSp macro="">
      <xdr:nvCxnSpPr>
        <xdr:cNvPr id="9" name="直線コネクタ 8"/>
        <xdr:cNvCxnSpPr/>
      </xdr:nvCxnSpPr>
      <xdr:spPr>
        <a:xfrm>
          <a:off x="5832572"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1172</xdr:colOff>
      <xdr:row>32</xdr:row>
      <xdr:rowOff>74</xdr:rowOff>
    </xdr:from>
    <xdr:to>
      <xdr:col>35</xdr:col>
      <xdr:colOff>1172</xdr:colOff>
      <xdr:row>36</xdr:row>
      <xdr:rowOff>0</xdr:rowOff>
    </xdr:to>
    <xdr:cxnSp macro="">
      <xdr:nvCxnSpPr>
        <xdr:cNvPr id="10" name="直線コネクタ 9"/>
        <xdr:cNvCxnSpPr/>
      </xdr:nvCxnSpPr>
      <xdr:spPr>
        <a:xfrm>
          <a:off x="52208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1172</xdr:colOff>
      <xdr:row>32</xdr:row>
      <xdr:rowOff>74</xdr:rowOff>
    </xdr:from>
    <xdr:to>
      <xdr:col>36</xdr:col>
      <xdr:colOff>1172</xdr:colOff>
      <xdr:row>36</xdr:row>
      <xdr:rowOff>0</xdr:rowOff>
    </xdr:to>
    <xdr:cxnSp macro="">
      <xdr:nvCxnSpPr>
        <xdr:cNvPr id="11" name="直線コネクタ 10"/>
        <xdr:cNvCxnSpPr/>
      </xdr:nvCxnSpPr>
      <xdr:spPr>
        <a:xfrm>
          <a:off x="53732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1172</xdr:colOff>
      <xdr:row>32</xdr:row>
      <xdr:rowOff>74</xdr:rowOff>
    </xdr:from>
    <xdr:to>
      <xdr:col>37</xdr:col>
      <xdr:colOff>1172</xdr:colOff>
      <xdr:row>36</xdr:row>
      <xdr:rowOff>0</xdr:rowOff>
    </xdr:to>
    <xdr:cxnSp macro="">
      <xdr:nvCxnSpPr>
        <xdr:cNvPr id="12" name="直線コネクタ 11"/>
        <xdr:cNvCxnSpPr/>
      </xdr:nvCxnSpPr>
      <xdr:spPr>
        <a:xfrm>
          <a:off x="55256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145836</xdr:colOff>
      <xdr:row>31</xdr:row>
      <xdr:rowOff>302421</xdr:rowOff>
    </xdr:from>
    <xdr:to>
      <xdr:col>45</xdr:col>
      <xdr:colOff>145836</xdr:colOff>
      <xdr:row>36</xdr:row>
      <xdr:rowOff>303321</xdr:rowOff>
    </xdr:to>
    <xdr:cxnSp macro="">
      <xdr:nvCxnSpPr>
        <xdr:cNvPr id="13" name="直線コネクタ 12"/>
        <xdr:cNvCxnSpPr/>
      </xdr:nvCxnSpPr>
      <xdr:spPr>
        <a:xfrm>
          <a:off x="6889536"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3694</xdr:colOff>
      <xdr:row>31</xdr:row>
      <xdr:rowOff>302421</xdr:rowOff>
    </xdr:from>
    <xdr:to>
      <xdr:col>45</xdr:col>
      <xdr:colOff>3694</xdr:colOff>
      <xdr:row>36</xdr:row>
      <xdr:rowOff>303321</xdr:rowOff>
    </xdr:to>
    <xdr:cxnSp macro="">
      <xdr:nvCxnSpPr>
        <xdr:cNvPr id="14" name="直線コネクタ 13"/>
        <xdr:cNvCxnSpPr/>
      </xdr:nvCxnSpPr>
      <xdr:spPr>
        <a:xfrm>
          <a:off x="6747394"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18</xdr:colOff>
      <xdr:row>31</xdr:row>
      <xdr:rowOff>302421</xdr:rowOff>
    </xdr:from>
    <xdr:to>
      <xdr:col>44</xdr:col>
      <xdr:colOff>18</xdr:colOff>
      <xdr:row>36</xdr:row>
      <xdr:rowOff>303321</xdr:rowOff>
    </xdr:to>
    <xdr:cxnSp macro="">
      <xdr:nvCxnSpPr>
        <xdr:cNvPr id="15" name="直線コネクタ 14"/>
        <xdr:cNvCxnSpPr/>
      </xdr:nvCxnSpPr>
      <xdr:spPr>
        <a:xfrm>
          <a:off x="6591318"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31</xdr:row>
      <xdr:rowOff>302421</xdr:rowOff>
    </xdr:from>
    <xdr:to>
      <xdr:col>42</xdr:col>
      <xdr:colOff>151471</xdr:colOff>
      <xdr:row>36</xdr:row>
      <xdr:rowOff>303321</xdr:rowOff>
    </xdr:to>
    <xdr:cxnSp macro="">
      <xdr:nvCxnSpPr>
        <xdr:cNvPr id="16" name="直線コネクタ 15"/>
        <xdr:cNvCxnSpPr/>
      </xdr:nvCxnSpPr>
      <xdr:spPr>
        <a:xfrm>
          <a:off x="643797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2120</xdr:colOff>
      <xdr:row>31</xdr:row>
      <xdr:rowOff>302421</xdr:rowOff>
    </xdr:from>
    <xdr:to>
      <xdr:col>42</xdr:col>
      <xdr:colOff>2120</xdr:colOff>
      <xdr:row>36</xdr:row>
      <xdr:rowOff>303321</xdr:rowOff>
    </xdr:to>
    <xdr:cxnSp macro="">
      <xdr:nvCxnSpPr>
        <xdr:cNvPr id="17" name="直線コネクタ 16"/>
        <xdr:cNvCxnSpPr/>
      </xdr:nvCxnSpPr>
      <xdr:spPr>
        <a:xfrm>
          <a:off x="6288620"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1172</xdr:colOff>
      <xdr:row>31</xdr:row>
      <xdr:rowOff>302421</xdr:rowOff>
    </xdr:from>
    <xdr:to>
      <xdr:col>41</xdr:col>
      <xdr:colOff>1172</xdr:colOff>
      <xdr:row>36</xdr:row>
      <xdr:rowOff>303321</xdr:rowOff>
    </xdr:to>
    <xdr:cxnSp macro="">
      <xdr:nvCxnSpPr>
        <xdr:cNvPr id="18" name="直線コネクタ 17"/>
        <xdr:cNvCxnSpPr/>
      </xdr:nvCxnSpPr>
      <xdr:spPr>
        <a:xfrm>
          <a:off x="6135272"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4221</xdr:colOff>
      <xdr:row>31</xdr:row>
      <xdr:rowOff>302421</xdr:rowOff>
    </xdr:from>
    <xdr:to>
      <xdr:col>40</xdr:col>
      <xdr:colOff>4221</xdr:colOff>
      <xdr:row>36</xdr:row>
      <xdr:rowOff>303321</xdr:rowOff>
    </xdr:to>
    <xdr:cxnSp macro="">
      <xdr:nvCxnSpPr>
        <xdr:cNvPr id="19" name="直線コネクタ 18"/>
        <xdr:cNvCxnSpPr/>
      </xdr:nvCxnSpPr>
      <xdr:spPr>
        <a:xfrm>
          <a:off x="598592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3272</xdr:colOff>
      <xdr:row>31</xdr:row>
      <xdr:rowOff>302421</xdr:rowOff>
    </xdr:from>
    <xdr:to>
      <xdr:col>39</xdr:col>
      <xdr:colOff>3272</xdr:colOff>
      <xdr:row>36</xdr:row>
      <xdr:rowOff>303321</xdr:rowOff>
    </xdr:to>
    <xdr:cxnSp macro="">
      <xdr:nvCxnSpPr>
        <xdr:cNvPr id="20" name="直線コネクタ 19"/>
        <xdr:cNvCxnSpPr/>
      </xdr:nvCxnSpPr>
      <xdr:spPr>
        <a:xfrm>
          <a:off x="5832572"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173182</xdr:colOff>
      <xdr:row>6</xdr:row>
      <xdr:rowOff>1</xdr:rowOff>
    </xdr:from>
    <xdr:to>
      <xdr:col>54</xdr:col>
      <xdr:colOff>621632</xdr:colOff>
      <xdr:row>36</xdr:row>
      <xdr:rowOff>225137</xdr:rowOff>
    </xdr:to>
    <xdr:sp macro="" textlink="">
      <xdr:nvSpPr>
        <xdr:cNvPr id="22" name="テキスト ボックス 21"/>
        <xdr:cNvSpPr txBox="1"/>
      </xdr:nvSpPr>
      <xdr:spPr>
        <a:xfrm>
          <a:off x="7131445" y="1664369"/>
          <a:ext cx="5220976" cy="833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ｺﾞｼｯｸM" panose="020B0609000000000000" pitchFamily="49" charset="-128"/>
              <a:ea typeface="HGｺﾞｼｯｸM" panose="020B0609000000000000" pitchFamily="49" charset="-128"/>
            </a:rPr>
            <a:t>①</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工事名･工事番号･発注区分･</a:t>
          </a:r>
          <a:endParaRPr kumimoji="1" lang="en-US" altLang="ja-JP" sz="1400" b="1">
            <a:latin typeface="HGｺﾞｼｯｸM" panose="020B0609000000000000" pitchFamily="49" charset="-128"/>
            <a:ea typeface="HGｺﾞｼｯｸM" panose="020B0609000000000000" pitchFamily="49" charset="-128"/>
          </a:endParaRPr>
        </a:p>
        <a:p>
          <a:r>
            <a:rPr kumimoji="1" lang="ja-JP" altLang="en-US" sz="1400" b="1">
              <a:latin typeface="HGｺﾞｼｯｸM" panose="020B0609000000000000" pitchFamily="49" charset="-128"/>
              <a:ea typeface="HGｺﾞｼｯｸM" panose="020B0609000000000000" pitchFamily="49" charset="-128"/>
            </a:rPr>
            <a:t>　　　　　　　注文番号･支払条件･部分払い･業者コード</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注文書に沿って交わしている内容を入力してください。</a:t>
          </a:r>
        </a:p>
        <a:p>
          <a:r>
            <a:rPr kumimoji="1" lang="ja-JP" altLang="en-US" sz="1400" b="1">
              <a:latin typeface="HGｺﾞｼｯｸM" panose="020B0609000000000000" pitchFamily="49" charset="-128"/>
              <a:ea typeface="HGｺﾞｼｯｸM" panose="020B0609000000000000" pitchFamily="49" charset="-128"/>
            </a:rPr>
            <a:t>②</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請求回数</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請求回数を入力して下さい。</a:t>
          </a:r>
        </a:p>
        <a:p>
          <a:r>
            <a:rPr kumimoji="1" lang="ja-JP" altLang="en-US" sz="1400" b="1">
              <a:latin typeface="HGｺﾞｼｯｸM" panose="020B0609000000000000" pitchFamily="49" charset="-128"/>
              <a:ea typeface="HGｺﾞｼｯｸM" panose="020B0609000000000000" pitchFamily="49" charset="-128"/>
            </a:rPr>
            <a:t>③</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請求年日付</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提出締月の翌月を入力して下さい。</a:t>
          </a:r>
        </a:p>
        <a:p>
          <a:r>
            <a:rPr kumimoji="1" lang="ja-JP" altLang="en-US" sz="1400">
              <a:latin typeface="HGｺﾞｼｯｸM" panose="020B0609000000000000" pitchFamily="49" charset="-128"/>
              <a:ea typeface="HGｺﾞｼｯｸM" panose="020B0609000000000000" pitchFamily="49" charset="-128"/>
            </a:rPr>
            <a:t>　例）</a:t>
          </a:r>
          <a:r>
            <a:rPr kumimoji="1" lang="en-US" altLang="ja-JP" sz="1400">
              <a:latin typeface="HGｺﾞｼｯｸM" panose="020B0609000000000000" pitchFamily="49" charset="-128"/>
              <a:ea typeface="HGｺﾞｼｯｸM" panose="020B0609000000000000" pitchFamily="49" charset="-128"/>
            </a:rPr>
            <a:t>10</a:t>
          </a:r>
          <a:r>
            <a:rPr kumimoji="1" lang="ja-JP" altLang="en-US" sz="1400">
              <a:latin typeface="HGｺﾞｼｯｸM" panose="020B0609000000000000" pitchFamily="49" charset="-128"/>
              <a:ea typeface="HGｺﾞｼｯｸM" panose="020B0609000000000000" pitchFamily="49" charset="-128"/>
            </a:rPr>
            <a:t>月分の請求書の場合「</a:t>
          </a:r>
          <a:r>
            <a:rPr kumimoji="1" lang="en-US" altLang="ja-JP" sz="1400">
              <a:latin typeface="HGｺﾞｼｯｸM" panose="020B0609000000000000" pitchFamily="49" charset="-128"/>
              <a:ea typeface="HGｺﾞｼｯｸM" panose="020B0609000000000000" pitchFamily="49" charset="-128"/>
            </a:rPr>
            <a:t>R3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11</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10</a:t>
          </a:r>
          <a:r>
            <a:rPr kumimoji="1" lang="ja-JP" altLang="en-US" sz="1400">
              <a:latin typeface="HGｺﾞｼｯｸM" panose="020B0609000000000000" pitchFamily="49" charset="-128"/>
              <a:ea typeface="HGｺﾞｼｯｸM" panose="020B0609000000000000" pitchFamily="49" charset="-128"/>
            </a:rPr>
            <a:t>日」</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日付</a:t>
          </a:r>
          <a:r>
            <a:rPr kumimoji="1" lang="en-US" altLang="ja-JP" sz="1400">
              <a:latin typeface="HGｺﾞｼｯｸM" panose="020B0609000000000000" pitchFamily="49" charset="-128"/>
              <a:ea typeface="HGｺﾞｼｯｸM" panose="020B0609000000000000" pitchFamily="49" charset="-128"/>
            </a:rPr>
            <a:t>(10</a:t>
          </a:r>
          <a:r>
            <a:rPr kumimoji="1" lang="ja-JP" altLang="en-US" sz="1400">
              <a:latin typeface="HGｺﾞｼｯｸM" panose="020B0609000000000000" pitchFamily="49" charset="-128"/>
              <a:ea typeface="HGｺﾞｼｯｸM" panose="020B0609000000000000" pitchFamily="49" charset="-128"/>
            </a:rPr>
            <a:t>日</a:t>
          </a:r>
          <a:r>
            <a:rPr kumimoji="1" lang="en-US" altLang="ja-JP" sz="1400">
              <a:latin typeface="HGｺﾞｼｯｸM" panose="020B0609000000000000" pitchFamily="49" charset="-128"/>
              <a:ea typeface="HGｺﾞｼｯｸM" panose="020B0609000000000000" pitchFamily="49" charset="-128"/>
            </a:rPr>
            <a:t>)</a:t>
          </a:r>
          <a:r>
            <a:rPr kumimoji="1" lang="ja-JP" altLang="en-US" sz="1400">
              <a:latin typeface="HGｺﾞｼｯｸM" panose="020B0609000000000000" pitchFamily="49" charset="-128"/>
              <a:ea typeface="HGｺﾞｼｯｸM" panose="020B0609000000000000" pitchFamily="49" charset="-128"/>
            </a:rPr>
            <a:t>は自動入力となります。</a:t>
          </a:r>
        </a:p>
        <a:p>
          <a:r>
            <a:rPr kumimoji="1" lang="ja-JP" altLang="en-US" sz="1400" b="1">
              <a:latin typeface="HGｺﾞｼｯｸM" panose="020B0609000000000000" pitchFamily="49" charset="-128"/>
              <a:ea typeface="HGｺﾞｼｯｸM" panose="020B0609000000000000" pitchFamily="49" charset="-128"/>
            </a:rPr>
            <a:t>④</a:t>
          </a:r>
          <a:r>
            <a:rPr kumimoji="1" lang="en-US" altLang="ja-JP" sz="1400" b="1">
              <a:latin typeface="HGｺﾞｼｯｸM" panose="020B0609000000000000" pitchFamily="49" charset="-128"/>
              <a:ea typeface="HGｺﾞｼｯｸM" panose="020B0609000000000000" pitchFamily="49" charset="-128"/>
            </a:rPr>
            <a:t>【BC</a:t>
          </a:r>
          <a:r>
            <a:rPr kumimoji="1" lang="ja-JP" altLang="en-US" sz="1400" b="1">
              <a:latin typeface="HGｺﾞｼｯｸM" panose="020B0609000000000000" pitchFamily="49" charset="-128"/>
              <a:ea typeface="HGｺﾞｼｯｸM" panose="020B0609000000000000" pitchFamily="49" charset="-128"/>
            </a:rPr>
            <a:t>コード</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注文書に沿って</a:t>
          </a:r>
          <a:r>
            <a:rPr kumimoji="1" lang="en-US" altLang="ja-JP" sz="1400">
              <a:latin typeface="HGｺﾞｼｯｸM" panose="020B0609000000000000" pitchFamily="49" charset="-128"/>
              <a:ea typeface="HGｺﾞｼｯｸM" panose="020B0609000000000000" pitchFamily="49" charset="-128"/>
            </a:rPr>
            <a:t>BC</a:t>
          </a:r>
          <a:r>
            <a:rPr kumimoji="1" lang="ja-JP" altLang="en-US" sz="1400">
              <a:latin typeface="HGｺﾞｼｯｸM" panose="020B0609000000000000" pitchFamily="49" charset="-128"/>
              <a:ea typeface="HGｺﾞｼｯｸM" panose="020B0609000000000000" pitchFamily="49" charset="-128"/>
            </a:rPr>
            <a:t>コード（</a:t>
          </a:r>
          <a:r>
            <a:rPr kumimoji="1" lang="en-US" altLang="ja-JP" sz="1400">
              <a:latin typeface="HGｺﾞｼｯｸM" panose="020B0609000000000000" pitchFamily="49" charset="-128"/>
              <a:ea typeface="HGｺﾞｼｯｸM" panose="020B0609000000000000" pitchFamily="49" charset="-128"/>
            </a:rPr>
            <a:t>8</a:t>
          </a:r>
          <a:r>
            <a:rPr kumimoji="1" lang="ja-JP" altLang="en-US" sz="1400">
              <a:latin typeface="HGｺﾞｼｯｸM" panose="020B0609000000000000" pitchFamily="49" charset="-128"/>
              <a:ea typeface="HGｺﾞｼｯｸM" panose="020B0609000000000000" pitchFamily="49" charset="-128"/>
            </a:rPr>
            <a:t>から始まる</a:t>
          </a:r>
          <a:r>
            <a:rPr kumimoji="1" lang="en-US" altLang="ja-JP" sz="1400">
              <a:latin typeface="HGｺﾞｼｯｸM" panose="020B0609000000000000" pitchFamily="49" charset="-128"/>
              <a:ea typeface="HGｺﾞｼｯｸM" panose="020B0609000000000000" pitchFamily="49" charset="-128"/>
            </a:rPr>
            <a:t>4</a:t>
          </a:r>
          <a:r>
            <a:rPr kumimoji="1" lang="ja-JP" altLang="en-US" sz="1400">
              <a:latin typeface="HGｺﾞｼｯｸM" panose="020B0609000000000000" pitchFamily="49" charset="-128"/>
              <a:ea typeface="HGｺﾞｼｯｸM" panose="020B0609000000000000" pitchFamily="49" charset="-128"/>
            </a:rPr>
            <a:t>桁の数字）を</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入力して下さい。</a:t>
          </a:r>
        </a:p>
        <a:p>
          <a:r>
            <a:rPr kumimoji="1" lang="ja-JP" altLang="en-US" sz="1400">
              <a:latin typeface="HGｺﾞｼｯｸM" panose="020B0609000000000000" pitchFamily="49" charset="-128"/>
              <a:ea typeface="HGｺﾞｼｯｸM" panose="020B0609000000000000" pitchFamily="49" charset="-128"/>
            </a:rPr>
            <a:t>　工種名は自動で表示されます。</a:t>
          </a:r>
        </a:p>
        <a:p>
          <a:r>
            <a:rPr kumimoji="1" lang="ja-JP" altLang="en-US" sz="1400" b="1">
              <a:latin typeface="HGｺﾞｼｯｸM" panose="020B0609000000000000" pitchFamily="49" charset="-128"/>
              <a:ea typeface="HGｺﾞｼｯｸM" panose="020B0609000000000000" pitchFamily="49" charset="-128"/>
            </a:rPr>
            <a:t>⑤</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契約金額</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弊社で発行した注文書の税抜金額を記入して下さい。</a:t>
          </a:r>
        </a:p>
        <a:p>
          <a:r>
            <a:rPr kumimoji="1" lang="ja-JP" altLang="en-US" sz="1400">
              <a:latin typeface="HGｺﾞｼｯｸM" panose="020B0609000000000000" pitchFamily="49" charset="-128"/>
              <a:ea typeface="HGｺﾞｼｯｸM" panose="020B0609000000000000" pitchFamily="49" charset="-128"/>
            </a:rPr>
            <a:t>　消費税は自動で計算されます。</a:t>
          </a:r>
        </a:p>
        <a:p>
          <a:r>
            <a:rPr kumimoji="1" lang="ja-JP" altLang="en-US" sz="1400" b="1">
              <a:latin typeface="HGｺﾞｼｯｸM" panose="020B0609000000000000" pitchFamily="49" charset="-128"/>
              <a:ea typeface="HGｺﾞｼｯｸM" panose="020B0609000000000000" pitchFamily="49" charset="-128"/>
            </a:rPr>
            <a:t>⑥</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今回までの出来高</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今まで累計の出来高金額（税抜）を記入して下さい。</a:t>
          </a:r>
        </a:p>
        <a:p>
          <a:r>
            <a:rPr kumimoji="1" lang="ja-JP" altLang="en-US" sz="1400" b="1">
              <a:latin typeface="HGｺﾞｼｯｸM" panose="020B0609000000000000" pitchFamily="49" charset="-128"/>
              <a:ea typeface="HGｺﾞｼｯｸM" panose="020B0609000000000000" pitchFamily="49" charset="-128"/>
            </a:rPr>
            <a:t>⑦</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前回までの出来高累計額</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過去にこの注文書分で請求している場合は、</a:t>
          </a:r>
        </a:p>
        <a:p>
          <a:r>
            <a:rPr kumimoji="1" lang="ja-JP" altLang="en-US" sz="1400">
              <a:latin typeface="HGｺﾞｼｯｸM" panose="020B0609000000000000" pitchFamily="49" charset="-128"/>
              <a:ea typeface="HGｺﾞｼｯｸM" panose="020B0609000000000000" pitchFamily="49" charset="-128"/>
            </a:rPr>
            <a:t>　その出来高累計額（税抜）を記入して下さい。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⑧</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支払基礎額</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精算払いの場合は契約の総額を入力してくだい。</a:t>
          </a:r>
          <a:endParaRPr kumimoji="1" lang="en-US" altLang="ja-JP"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latin typeface="HGｺﾞｼｯｸM" panose="020B0609000000000000" pitchFamily="49" charset="-128"/>
              <a:ea typeface="HGｺﾞｼｯｸM" panose="020B0609000000000000" pitchFamily="49" charset="-128"/>
            </a:rPr>
            <a:t>⑨</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前回までの領収額</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a:latin typeface="HGｺﾞｼｯｸM" panose="020B0609000000000000" pitchFamily="49" charset="-128"/>
              <a:ea typeface="HGｺﾞｼｯｸM" panose="020B0609000000000000" pitchFamily="49" charset="-128"/>
            </a:rPr>
            <a:t>　過去にこの注文書分で請求している場合は、</a:t>
          </a:r>
        </a:p>
        <a:p>
          <a:r>
            <a:rPr kumimoji="1" lang="ja-JP" altLang="en-US" sz="1400">
              <a:latin typeface="HGｺﾞｼｯｸM" panose="020B0609000000000000" pitchFamily="49" charset="-128"/>
              <a:ea typeface="HGｺﾞｼｯｸM" panose="020B0609000000000000" pitchFamily="49" charset="-128"/>
            </a:rPr>
            <a:t>　その累計請求金額（税抜）を記入して下さい。</a:t>
          </a:r>
        </a:p>
        <a:p>
          <a:r>
            <a:rPr kumimoji="1" lang="ja-JP" altLang="en-US" sz="1400" b="1">
              <a:latin typeface="HGｺﾞｼｯｸM" panose="020B0609000000000000" pitchFamily="49" charset="-128"/>
              <a:ea typeface="HGｺﾞｼｯｸM" panose="020B0609000000000000" pitchFamily="49" charset="-128"/>
            </a:rPr>
            <a:t>⑩</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請求者</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社名欄に御社の住所、社名を正確に記入捺印してください。</a:t>
          </a:r>
          <a:endParaRPr kumimoji="1" lang="en-US" altLang="ja-JP" sz="1400" b="0">
            <a:latin typeface="HGｺﾞｼｯｸM" panose="020B0609000000000000" pitchFamily="49" charset="-128"/>
            <a:ea typeface="HGｺﾞｼｯｸM" panose="020B0609000000000000" pitchFamily="49" charset="-128"/>
          </a:endParaRPr>
        </a:p>
        <a:p>
          <a:r>
            <a:rPr kumimoji="1" lang="ja-JP" altLang="en-US" sz="1400" b="0">
              <a:latin typeface="HGｺﾞｼｯｸM" panose="020B0609000000000000" pitchFamily="49" charset="-128"/>
              <a:ea typeface="HGｺﾞｼｯｸM" panose="020B0609000000000000" pitchFamily="49" charset="-128"/>
            </a:rPr>
            <a:t>　登録番号には適格請求書発行事業者の番号を入力して下さい。</a:t>
          </a:r>
          <a:endParaRPr kumimoji="1" lang="en-US" altLang="ja-JP" sz="1400" b="0">
            <a:latin typeface="HGｺﾞｼｯｸM" panose="020B0609000000000000" pitchFamily="49" charset="-128"/>
            <a:ea typeface="HGｺﾞｼｯｸM" panose="020B0609000000000000" pitchFamily="49" charset="-128"/>
          </a:endParaRPr>
        </a:p>
        <a:p>
          <a:r>
            <a:rPr kumimoji="1" lang="ja-JP" altLang="en-US" sz="1400" b="1">
              <a:latin typeface="HGｺﾞｼｯｸM" panose="020B0609000000000000" pitchFamily="49" charset="-128"/>
              <a:ea typeface="HGｺﾞｼｯｸM" panose="020B0609000000000000" pitchFamily="49" charset="-128"/>
            </a:rPr>
            <a:t>⑪</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振込先</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お振込先は、初回請求・変更時には必ず記入して下さい。</a:t>
          </a:r>
          <a:endParaRPr kumimoji="1" lang="en-US" altLang="ja-JP" sz="1400" b="0">
            <a:latin typeface="HGｺﾞｼｯｸM" panose="020B0609000000000000" pitchFamily="49" charset="-128"/>
            <a:ea typeface="HGｺﾞｼｯｸM" panose="020B0609000000000000" pitchFamily="49" charset="-128"/>
          </a:endParaRPr>
        </a:p>
        <a:p>
          <a:endParaRPr kumimoji="1" lang="en-US" altLang="ja-JP" sz="1400" b="1">
            <a:latin typeface="HGｺﾞｼｯｸM" panose="020B0609000000000000" pitchFamily="49" charset="-128"/>
            <a:ea typeface="HGｺﾞｼｯｸM" panose="020B0609000000000000" pitchFamily="49" charset="-128"/>
          </a:endParaRPr>
        </a:p>
        <a:p>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別シート</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内訳明細書</a:t>
          </a:r>
          <a:r>
            <a:rPr kumimoji="1" lang="en-US" altLang="ja-JP" sz="1400" b="1">
              <a:latin typeface="HGｺﾞｼｯｸM" panose="020B0609000000000000" pitchFamily="49" charset="-128"/>
              <a:ea typeface="HGｺﾞｼｯｸM" panose="020B0609000000000000" pitchFamily="49" charset="-128"/>
            </a:rPr>
            <a:t>】</a:t>
          </a:r>
        </a:p>
        <a:p>
          <a:r>
            <a:rPr kumimoji="1" lang="en-US" altLang="ja-JP" sz="1400">
              <a:latin typeface="HGｺﾞｼｯｸM" panose="020B0609000000000000" pitchFamily="49" charset="-128"/>
              <a:ea typeface="HGｺﾞｼｯｸM" panose="020B0609000000000000" pitchFamily="49" charset="-128"/>
            </a:rPr>
            <a:t>1</a:t>
          </a:r>
          <a:r>
            <a:rPr kumimoji="1" lang="ja-JP" altLang="en-US" sz="1400">
              <a:latin typeface="HGｺﾞｼｯｸM" panose="020B0609000000000000" pitchFamily="49" charset="-128"/>
              <a:ea typeface="HGｺﾞｼｯｸM" panose="020B0609000000000000" pitchFamily="49" charset="-128"/>
            </a:rPr>
            <a:t>枚</a:t>
          </a:r>
          <a:r>
            <a:rPr kumimoji="1" lang="en-US" altLang="ja-JP" sz="1400">
              <a:latin typeface="HGｺﾞｼｯｸM" panose="020B0609000000000000" pitchFamily="49" charset="-128"/>
              <a:ea typeface="HGｺﾞｼｯｸM" panose="020B0609000000000000" pitchFamily="49" charset="-128"/>
            </a:rPr>
            <a:t>29</a:t>
          </a:r>
          <a:r>
            <a:rPr kumimoji="1" lang="ja-JP" altLang="en-US" sz="1400">
              <a:latin typeface="HGｺﾞｼｯｸM" panose="020B0609000000000000" pitchFamily="49" charset="-128"/>
              <a:ea typeface="HGｺﾞｼｯｸM" panose="020B0609000000000000" pitchFamily="49" charset="-128"/>
            </a:rPr>
            <a:t>行です。</a:t>
          </a:r>
        </a:p>
        <a:p>
          <a:r>
            <a:rPr kumimoji="1" lang="ja-JP" altLang="en-US" sz="1400">
              <a:latin typeface="HGｺﾞｼｯｸM" panose="020B0609000000000000" pitchFamily="49" charset="-128"/>
              <a:ea typeface="HGｺﾞｼｯｸM" panose="020B0609000000000000" pitchFamily="49" charset="-128"/>
            </a:rPr>
            <a:t>御社様式で明細がある場合には、明細添付でも構いません。</a:t>
          </a:r>
        </a:p>
      </xdr:txBody>
    </xdr:sp>
    <xdr:clientData/>
  </xdr:twoCellAnchor>
  <xdr:twoCellAnchor>
    <xdr:from>
      <xdr:col>0</xdr:col>
      <xdr:colOff>85725</xdr:colOff>
      <xdr:row>6</xdr:row>
      <xdr:rowOff>7327</xdr:rowOff>
    </xdr:from>
    <xdr:to>
      <xdr:col>2</xdr:col>
      <xdr:colOff>150202</xdr:colOff>
      <xdr:row>6</xdr:row>
      <xdr:rowOff>381000</xdr:rowOff>
    </xdr:to>
    <xdr:sp macro="" textlink="">
      <xdr:nvSpPr>
        <xdr:cNvPr id="26" name="テキスト ボックス 25"/>
        <xdr:cNvSpPr txBox="1"/>
      </xdr:nvSpPr>
      <xdr:spPr>
        <a:xfrm>
          <a:off x="85725" y="1674202"/>
          <a:ext cx="359752" cy="37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2</xdr:col>
      <xdr:colOff>34436</xdr:colOff>
      <xdr:row>10</xdr:row>
      <xdr:rowOff>94518</xdr:rowOff>
    </xdr:from>
    <xdr:to>
      <xdr:col>4</xdr:col>
      <xdr:colOff>93052</xdr:colOff>
      <xdr:row>12</xdr:row>
      <xdr:rowOff>152400</xdr:rowOff>
    </xdr:to>
    <xdr:sp macro="" textlink="">
      <xdr:nvSpPr>
        <xdr:cNvPr id="31" name="テキスト ボックス 30"/>
        <xdr:cNvSpPr txBox="1"/>
      </xdr:nvSpPr>
      <xdr:spPr>
        <a:xfrm>
          <a:off x="329711" y="30472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14</xdr:col>
      <xdr:colOff>68140</xdr:colOff>
      <xdr:row>6</xdr:row>
      <xdr:rowOff>386862</xdr:rowOff>
    </xdr:from>
    <xdr:to>
      <xdr:col>16</xdr:col>
      <xdr:colOff>126756</xdr:colOff>
      <xdr:row>8</xdr:row>
      <xdr:rowOff>5862</xdr:rowOff>
    </xdr:to>
    <xdr:sp macro="" textlink="">
      <xdr:nvSpPr>
        <xdr:cNvPr id="37" name="テキスト ボックス 36"/>
        <xdr:cNvSpPr txBox="1"/>
      </xdr:nvSpPr>
      <xdr:spPr>
        <a:xfrm>
          <a:off x="2087440" y="205373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4</xdr:col>
      <xdr:colOff>77665</xdr:colOff>
      <xdr:row>6</xdr:row>
      <xdr:rowOff>367812</xdr:rowOff>
    </xdr:from>
    <xdr:to>
      <xdr:col>6</xdr:col>
      <xdr:colOff>136281</xdr:colOff>
      <xdr:row>7</xdr:row>
      <xdr:rowOff>301137</xdr:rowOff>
    </xdr:to>
    <xdr:sp macro="" textlink="">
      <xdr:nvSpPr>
        <xdr:cNvPr id="38" name="テキスト ボックス 37"/>
        <xdr:cNvSpPr txBox="1"/>
      </xdr:nvSpPr>
      <xdr:spPr>
        <a:xfrm>
          <a:off x="6777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12</xdr:col>
      <xdr:colOff>49090</xdr:colOff>
      <xdr:row>6</xdr:row>
      <xdr:rowOff>386862</xdr:rowOff>
    </xdr:from>
    <xdr:to>
      <xdr:col>14</xdr:col>
      <xdr:colOff>11065</xdr:colOff>
      <xdr:row>7</xdr:row>
      <xdr:rowOff>110712</xdr:rowOff>
    </xdr:to>
    <xdr:sp macro="" textlink="">
      <xdr:nvSpPr>
        <xdr:cNvPr id="39" name="テキスト ボックス 38"/>
        <xdr:cNvSpPr txBox="1"/>
      </xdr:nvSpPr>
      <xdr:spPr>
        <a:xfrm>
          <a:off x="1868365" y="2053737"/>
          <a:ext cx="162000" cy="1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198000" rIns="0" bIns="0" rtlCol="0" anchor="b"/>
        <a:lstStyle/>
        <a:p>
          <a:pPr algn="l"/>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22</xdr:col>
      <xdr:colOff>30040</xdr:colOff>
      <xdr:row>6</xdr:row>
      <xdr:rowOff>367812</xdr:rowOff>
    </xdr:from>
    <xdr:to>
      <xdr:col>24</xdr:col>
      <xdr:colOff>88656</xdr:colOff>
      <xdr:row>7</xdr:row>
      <xdr:rowOff>301137</xdr:rowOff>
    </xdr:to>
    <xdr:sp macro="" textlink="">
      <xdr:nvSpPr>
        <xdr:cNvPr id="40" name="テキスト ボックス 39"/>
        <xdr:cNvSpPr txBox="1"/>
      </xdr:nvSpPr>
      <xdr:spPr>
        <a:xfrm>
          <a:off x="32685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26</xdr:col>
      <xdr:colOff>68140</xdr:colOff>
      <xdr:row>6</xdr:row>
      <xdr:rowOff>367812</xdr:rowOff>
    </xdr:from>
    <xdr:to>
      <xdr:col>28</xdr:col>
      <xdr:colOff>126756</xdr:colOff>
      <xdr:row>7</xdr:row>
      <xdr:rowOff>301137</xdr:rowOff>
    </xdr:to>
    <xdr:sp macro="" textlink="">
      <xdr:nvSpPr>
        <xdr:cNvPr id="41" name="テキスト ボックス 40"/>
        <xdr:cNvSpPr txBox="1"/>
      </xdr:nvSpPr>
      <xdr:spPr>
        <a:xfrm>
          <a:off x="39162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41</xdr:col>
      <xdr:colOff>106240</xdr:colOff>
      <xdr:row>6</xdr:row>
      <xdr:rowOff>367812</xdr:rowOff>
    </xdr:from>
    <xdr:to>
      <xdr:col>44</xdr:col>
      <xdr:colOff>12456</xdr:colOff>
      <xdr:row>7</xdr:row>
      <xdr:rowOff>301137</xdr:rowOff>
    </xdr:to>
    <xdr:sp macro="" textlink="">
      <xdr:nvSpPr>
        <xdr:cNvPr id="42" name="テキスト ボックス 41"/>
        <xdr:cNvSpPr txBox="1"/>
      </xdr:nvSpPr>
      <xdr:spPr>
        <a:xfrm>
          <a:off x="62403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18</xdr:col>
      <xdr:colOff>30040</xdr:colOff>
      <xdr:row>6</xdr:row>
      <xdr:rowOff>367812</xdr:rowOff>
    </xdr:from>
    <xdr:to>
      <xdr:col>20</xdr:col>
      <xdr:colOff>88656</xdr:colOff>
      <xdr:row>7</xdr:row>
      <xdr:rowOff>301137</xdr:rowOff>
    </xdr:to>
    <xdr:sp macro="" textlink="">
      <xdr:nvSpPr>
        <xdr:cNvPr id="43" name="テキスト ボックス 42"/>
        <xdr:cNvSpPr txBox="1"/>
      </xdr:nvSpPr>
      <xdr:spPr>
        <a:xfrm>
          <a:off x="26589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②</a:t>
          </a:r>
          <a:endParaRPr kumimoji="1" lang="ja-JP" altLang="en-US" sz="1200"/>
        </a:p>
      </xdr:txBody>
    </xdr:sp>
    <xdr:clientData/>
  </xdr:twoCellAnchor>
  <xdr:twoCellAnchor>
    <xdr:from>
      <xdr:col>34</xdr:col>
      <xdr:colOff>144340</xdr:colOff>
      <xdr:row>6</xdr:row>
      <xdr:rowOff>367812</xdr:rowOff>
    </xdr:from>
    <xdr:to>
      <xdr:col>37</xdr:col>
      <xdr:colOff>50556</xdr:colOff>
      <xdr:row>7</xdr:row>
      <xdr:rowOff>301137</xdr:rowOff>
    </xdr:to>
    <xdr:sp macro="" textlink="">
      <xdr:nvSpPr>
        <xdr:cNvPr id="45" name="テキスト ボックス 44"/>
        <xdr:cNvSpPr txBox="1"/>
      </xdr:nvSpPr>
      <xdr:spPr>
        <a:xfrm>
          <a:off x="5211640" y="2034687"/>
          <a:ext cx="363416"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③</a:t>
          </a:r>
          <a:endParaRPr kumimoji="1" lang="ja-JP" altLang="en-US" sz="1200"/>
        </a:p>
      </xdr:txBody>
    </xdr:sp>
    <xdr:clientData/>
  </xdr:twoCellAnchor>
  <xdr:twoCellAnchor>
    <xdr:from>
      <xdr:col>2</xdr:col>
      <xdr:colOff>34436</xdr:colOff>
      <xdr:row>12</xdr:row>
      <xdr:rowOff>208818</xdr:rowOff>
    </xdr:from>
    <xdr:to>
      <xdr:col>4</xdr:col>
      <xdr:colOff>93052</xdr:colOff>
      <xdr:row>14</xdr:row>
      <xdr:rowOff>161925</xdr:rowOff>
    </xdr:to>
    <xdr:sp macro="" textlink="">
      <xdr:nvSpPr>
        <xdr:cNvPr id="46" name="テキスト ボックス 45"/>
        <xdr:cNvSpPr txBox="1"/>
      </xdr:nvSpPr>
      <xdr:spPr>
        <a:xfrm>
          <a:off x="329711" y="34758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2</xdr:col>
      <xdr:colOff>34436</xdr:colOff>
      <xdr:row>14</xdr:row>
      <xdr:rowOff>199293</xdr:rowOff>
    </xdr:from>
    <xdr:to>
      <xdr:col>4</xdr:col>
      <xdr:colOff>93052</xdr:colOff>
      <xdr:row>16</xdr:row>
      <xdr:rowOff>152400</xdr:rowOff>
    </xdr:to>
    <xdr:sp macro="" textlink="">
      <xdr:nvSpPr>
        <xdr:cNvPr id="47" name="テキスト ボックス 46"/>
        <xdr:cNvSpPr txBox="1"/>
      </xdr:nvSpPr>
      <xdr:spPr>
        <a:xfrm>
          <a:off x="329711" y="38854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2</xdr:col>
      <xdr:colOff>34436</xdr:colOff>
      <xdr:row>16</xdr:row>
      <xdr:rowOff>208818</xdr:rowOff>
    </xdr:from>
    <xdr:to>
      <xdr:col>4</xdr:col>
      <xdr:colOff>93052</xdr:colOff>
      <xdr:row>18</xdr:row>
      <xdr:rowOff>161925</xdr:rowOff>
    </xdr:to>
    <xdr:sp macro="" textlink="">
      <xdr:nvSpPr>
        <xdr:cNvPr id="48" name="テキスト ボックス 47"/>
        <xdr:cNvSpPr txBox="1"/>
      </xdr:nvSpPr>
      <xdr:spPr>
        <a:xfrm>
          <a:off x="329711" y="43140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20</xdr:col>
      <xdr:colOff>63011</xdr:colOff>
      <xdr:row>10</xdr:row>
      <xdr:rowOff>94518</xdr:rowOff>
    </xdr:from>
    <xdr:to>
      <xdr:col>22</xdr:col>
      <xdr:colOff>121627</xdr:colOff>
      <xdr:row>12</xdr:row>
      <xdr:rowOff>152400</xdr:rowOff>
    </xdr:to>
    <xdr:sp macro="" textlink="">
      <xdr:nvSpPr>
        <xdr:cNvPr id="49" name="テキスト ボックス 48"/>
        <xdr:cNvSpPr txBox="1"/>
      </xdr:nvSpPr>
      <xdr:spPr>
        <a:xfrm>
          <a:off x="2996711" y="30472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⑤</a:t>
          </a:r>
          <a:endParaRPr kumimoji="1" lang="ja-JP" altLang="en-US" sz="1200"/>
        </a:p>
      </xdr:txBody>
    </xdr:sp>
    <xdr:clientData/>
  </xdr:twoCellAnchor>
  <xdr:twoCellAnchor>
    <xdr:from>
      <xdr:col>20</xdr:col>
      <xdr:colOff>63011</xdr:colOff>
      <xdr:row>12</xdr:row>
      <xdr:rowOff>208818</xdr:rowOff>
    </xdr:from>
    <xdr:to>
      <xdr:col>22</xdr:col>
      <xdr:colOff>121627</xdr:colOff>
      <xdr:row>14</xdr:row>
      <xdr:rowOff>161925</xdr:rowOff>
    </xdr:to>
    <xdr:sp macro="" textlink="">
      <xdr:nvSpPr>
        <xdr:cNvPr id="50" name="テキスト ボックス 49"/>
        <xdr:cNvSpPr txBox="1"/>
      </xdr:nvSpPr>
      <xdr:spPr>
        <a:xfrm>
          <a:off x="2996711" y="34758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⑤</a:t>
          </a:r>
          <a:endParaRPr kumimoji="1" lang="ja-JP" altLang="en-US" sz="1200"/>
        </a:p>
      </xdr:txBody>
    </xdr:sp>
    <xdr:clientData/>
  </xdr:twoCellAnchor>
  <xdr:twoCellAnchor>
    <xdr:from>
      <xdr:col>20</xdr:col>
      <xdr:colOff>63011</xdr:colOff>
      <xdr:row>14</xdr:row>
      <xdr:rowOff>199293</xdr:rowOff>
    </xdr:from>
    <xdr:to>
      <xdr:col>22</xdr:col>
      <xdr:colOff>121627</xdr:colOff>
      <xdr:row>16</xdr:row>
      <xdr:rowOff>152400</xdr:rowOff>
    </xdr:to>
    <xdr:sp macro="" textlink="">
      <xdr:nvSpPr>
        <xdr:cNvPr id="51" name="テキスト ボックス 50"/>
        <xdr:cNvSpPr txBox="1"/>
      </xdr:nvSpPr>
      <xdr:spPr>
        <a:xfrm>
          <a:off x="2996711" y="38854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⑤</a:t>
          </a:r>
          <a:endParaRPr kumimoji="1" lang="ja-JP" altLang="en-US" sz="1200"/>
        </a:p>
      </xdr:txBody>
    </xdr:sp>
    <xdr:clientData/>
  </xdr:twoCellAnchor>
  <xdr:twoCellAnchor>
    <xdr:from>
      <xdr:col>20</xdr:col>
      <xdr:colOff>63011</xdr:colOff>
      <xdr:row>16</xdr:row>
      <xdr:rowOff>208818</xdr:rowOff>
    </xdr:from>
    <xdr:to>
      <xdr:col>22</xdr:col>
      <xdr:colOff>121627</xdr:colOff>
      <xdr:row>18</xdr:row>
      <xdr:rowOff>161925</xdr:rowOff>
    </xdr:to>
    <xdr:sp macro="" textlink="">
      <xdr:nvSpPr>
        <xdr:cNvPr id="52" name="テキスト ボックス 51"/>
        <xdr:cNvSpPr txBox="1"/>
      </xdr:nvSpPr>
      <xdr:spPr>
        <a:xfrm>
          <a:off x="2996711" y="43140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⑤</a:t>
          </a:r>
          <a:endParaRPr kumimoji="1" lang="ja-JP" altLang="en-US" sz="1200"/>
        </a:p>
      </xdr:txBody>
    </xdr:sp>
    <xdr:clientData/>
  </xdr:twoCellAnchor>
  <xdr:twoCellAnchor>
    <xdr:from>
      <xdr:col>37</xdr:col>
      <xdr:colOff>63011</xdr:colOff>
      <xdr:row>10</xdr:row>
      <xdr:rowOff>94518</xdr:rowOff>
    </xdr:from>
    <xdr:to>
      <xdr:col>39</xdr:col>
      <xdr:colOff>121627</xdr:colOff>
      <xdr:row>12</xdr:row>
      <xdr:rowOff>152400</xdr:rowOff>
    </xdr:to>
    <xdr:sp macro="" textlink="">
      <xdr:nvSpPr>
        <xdr:cNvPr id="53" name="テキスト ボックス 52"/>
        <xdr:cNvSpPr txBox="1"/>
      </xdr:nvSpPr>
      <xdr:spPr>
        <a:xfrm>
          <a:off x="5587511" y="30472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⑥</a:t>
          </a:r>
          <a:endParaRPr kumimoji="1" lang="ja-JP" altLang="en-US" sz="1200"/>
        </a:p>
      </xdr:txBody>
    </xdr:sp>
    <xdr:clientData/>
  </xdr:twoCellAnchor>
  <xdr:twoCellAnchor>
    <xdr:from>
      <xdr:col>37</xdr:col>
      <xdr:colOff>63011</xdr:colOff>
      <xdr:row>12</xdr:row>
      <xdr:rowOff>208818</xdr:rowOff>
    </xdr:from>
    <xdr:to>
      <xdr:col>39</xdr:col>
      <xdr:colOff>121627</xdr:colOff>
      <xdr:row>14</xdr:row>
      <xdr:rowOff>161925</xdr:rowOff>
    </xdr:to>
    <xdr:sp macro="" textlink="">
      <xdr:nvSpPr>
        <xdr:cNvPr id="54" name="テキスト ボックス 53"/>
        <xdr:cNvSpPr txBox="1"/>
      </xdr:nvSpPr>
      <xdr:spPr>
        <a:xfrm>
          <a:off x="5587511" y="34758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⑥</a:t>
          </a:r>
          <a:endParaRPr kumimoji="1" lang="ja-JP" altLang="en-US" sz="1200"/>
        </a:p>
      </xdr:txBody>
    </xdr:sp>
    <xdr:clientData/>
  </xdr:twoCellAnchor>
  <xdr:twoCellAnchor>
    <xdr:from>
      <xdr:col>37</xdr:col>
      <xdr:colOff>63011</xdr:colOff>
      <xdr:row>14</xdr:row>
      <xdr:rowOff>199293</xdr:rowOff>
    </xdr:from>
    <xdr:to>
      <xdr:col>39</xdr:col>
      <xdr:colOff>121627</xdr:colOff>
      <xdr:row>16</xdr:row>
      <xdr:rowOff>152400</xdr:rowOff>
    </xdr:to>
    <xdr:sp macro="" textlink="">
      <xdr:nvSpPr>
        <xdr:cNvPr id="55" name="テキスト ボックス 54"/>
        <xdr:cNvSpPr txBox="1"/>
      </xdr:nvSpPr>
      <xdr:spPr>
        <a:xfrm>
          <a:off x="5587511" y="38854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⑥</a:t>
          </a:r>
          <a:endParaRPr kumimoji="1" lang="ja-JP" altLang="en-US" sz="1200"/>
        </a:p>
      </xdr:txBody>
    </xdr:sp>
    <xdr:clientData/>
  </xdr:twoCellAnchor>
  <xdr:twoCellAnchor>
    <xdr:from>
      <xdr:col>37</xdr:col>
      <xdr:colOff>63011</xdr:colOff>
      <xdr:row>16</xdr:row>
      <xdr:rowOff>208818</xdr:rowOff>
    </xdr:from>
    <xdr:to>
      <xdr:col>39</xdr:col>
      <xdr:colOff>121627</xdr:colOff>
      <xdr:row>18</xdr:row>
      <xdr:rowOff>161925</xdr:rowOff>
    </xdr:to>
    <xdr:sp macro="" textlink="">
      <xdr:nvSpPr>
        <xdr:cNvPr id="56" name="テキスト ボックス 55"/>
        <xdr:cNvSpPr txBox="1"/>
      </xdr:nvSpPr>
      <xdr:spPr>
        <a:xfrm>
          <a:off x="5587511" y="431409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⑥</a:t>
          </a:r>
          <a:endParaRPr kumimoji="1" lang="ja-JP" altLang="en-US" sz="1200"/>
        </a:p>
      </xdr:txBody>
    </xdr:sp>
    <xdr:clientData/>
  </xdr:twoCellAnchor>
  <xdr:twoCellAnchor>
    <xdr:from>
      <xdr:col>37</xdr:col>
      <xdr:colOff>63011</xdr:colOff>
      <xdr:row>22</xdr:row>
      <xdr:rowOff>237393</xdr:rowOff>
    </xdr:from>
    <xdr:to>
      <xdr:col>39</xdr:col>
      <xdr:colOff>121627</xdr:colOff>
      <xdr:row>24</xdr:row>
      <xdr:rowOff>38100</xdr:rowOff>
    </xdr:to>
    <xdr:sp macro="" textlink="">
      <xdr:nvSpPr>
        <xdr:cNvPr id="57" name="テキスト ボックス 56"/>
        <xdr:cNvSpPr txBox="1"/>
      </xdr:nvSpPr>
      <xdr:spPr>
        <a:xfrm>
          <a:off x="5587511" y="5933343"/>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⑦</a:t>
          </a:r>
          <a:endParaRPr kumimoji="1" lang="ja-JP" altLang="en-US" sz="1200"/>
        </a:p>
      </xdr:txBody>
    </xdr:sp>
    <xdr:clientData/>
  </xdr:twoCellAnchor>
  <xdr:twoCellAnchor>
    <xdr:from>
      <xdr:col>37</xdr:col>
      <xdr:colOff>63011</xdr:colOff>
      <xdr:row>25</xdr:row>
      <xdr:rowOff>256443</xdr:rowOff>
    </xdr:from>
    <xdr:to>
      <xdr:col>39</xdr:col>
      <xdr:colOff>121627</xdr:colOff>
      <xdr:row>27</xdr:row>
      <xdr:rowOff>28575</xdr:rowOff>
    </xdr:to>
    <xdr:sp macro="" textlink="">
      <xdr:nvSpPr>
        <xdr:cNvPr id="58" name="テキスト ボックス 57"/>
        <xdr:cNvSpPr txBox="1"/>
      </xdr:nvSpPr>
      <xdr:spPr>
        <a:xfrm>
          <a:off x="5587511" y="6819168"/>
          <a:ext cx="363416" cy="3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⑨</a:t>
          </a:r>
        </a:p>
      </xdr:txBody>
    </xdr:sp>
    <xdr:clientData/>
  </xdr:twoCellAnchor>
  <xdr:twoCellAnchor>
    <xdr:from>
      <xdr:col>23</xdr:col>
      <xdr:colOff>38100</xdr:colOff>
      <xdr:row>1</xdr:row>
      <xdr:rowOff>540727</xdr:rowOff>
    </xdr:from>
    <xdr:to>
      <xdr:col>25</xdr:col>
      <xdr:colOff>93052</xdr:colOff>
      <xdr:row>3</xdr:row>
      <xdr:rowOff>142875</xdr:rowOff>
    </xdr:to>
    <xdr:sp macro="" textlink="">
      <xdr:nvSpPr>
        <xdr:cNvPr id="59" name="テキスト ボックス 58"/>
        <xdr:cNvSpPr txBox="1"/>
      </xdr:nvSpPr>
      <xdr:spPr>
        <a:xfrm>
          <a:off x="3429000" y="616927"/>
          <a:ext cx="359752" cy="37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⑩</a:t>
          </a:r>
          <a:endParaRPr kumimoji="1" lang="ja-JP" altLang="en-US" sz="1200"/>
        </a:p>
      </xdr:txBody>
    </xdr:sp>
    <xdr:clientData/>
  </xdr:twoCellAnchor>
  <xdr:twoCellAnchor>
    <xdr:from>
      <xdr:col>16</xdr:col>
      <xdr:colOff>85725</xdr:colOff>
      <xdr:row>33</xdr:row>
      <xdr:rowOff>64477</xdr:rowOff>
    </xdr:from>
    <xdr:to>
      <xdr:col>18</xdr:col>
      <xdr:colOff>140677</xdr:colOff>
      <xdr:row>34</xdr:row>
      <xdr:rowOff>152400</xdr:rowOff>
    </xdr:to>
    <xdr:sp macro="" textlink="">
      <xdr:nvSpPr>
        <xdr:cNvPr id="60" name="テキスト ボックス 59"/>
        <xdr:cNvSpPr txBox="1"/>
      </xdr:nvSpPr>
      <xdr:spPr>
        <a:xfrm>
          <a:off x="2409825" y="8979877"/>
          <a:ext cx="359752" cy="37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⑪</a:t>
          </a:r>
          <a:endParaRPr kumimoji="1" lang="ja-JP" altLang="en-US" sz="1200"/>
        </a:p>
      </xdr:txBody>
    </xdr:sp>
    <xdr:clientData/>
  </xdr:twoCellAnchor>
  <xdr:twoCellAnchor>
    <xdr:from>
      <xdr:col>37</xdr:col>
      <xdr:colOff>63011</xdr:colOff>
      <xdr:row>24</xdr:row>
      <xdr:rowOff>240568</xdr:rowOff>
    </xdr:from>
    <xdr:to>
      <xdr:col>39</xdr:col>
      <xdr:colOff>121627</xdr:colOff>
      <xdr:row>26</xdr:row>
      <xdr:rowOff>12700</xdr:rowOff>
    </xdr:to>
    <xdr:sp macro="" textlink="">
      <xdr:nvSpPr>
        <xdr:cNvPr id="61" name="テキスト ボックス 60"/>
        <xdr:cNvSpPr txBox="1"/>
      </xdr:nvSpPr>
      <xdr:spPr>
        <a:xfrm>
          <a:off x="5809761" y="6574693"/>
          <a:ext cx="376116" cy="37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145836</xdr:colOff>
      <xdr:row>12</xdr:row>
      <xdr:rowOff>0</xdr:rowOff>
    </xdr:from>
    <xdr:to>
      <xdr:col>44</xdr:col>
      <xdr:colOff>145836</xdr:colOff>
      <xdr:row>32</xdr:row>
      <xdr:rowOff>0</xdr:rowOff>
    </xdr:to>
    <xdr:cxnSp macro="">
      <xdr:nvCxnSpPr>
        <xdr:cNvPr id="3" name="直線コネクタ 2"/>
        <xdr:cNvCxnSpPr/>
      </xdr:nvCxnSpPr>
      <xdr:spPr>
        <a:xfrm>
          <a:off x="7082277" y="3339353"/>
          <a:ext cx="0" cy="522194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7927</xdr:colOff>
      <xdr:row>12</xdr:row>
      <xdr:rowOff>0</xdr:rowOff>
    </xdr:from>
    <xdr:to>
      <xdr:col>44</xdr:col>
      <xdr:colOff>7927</xdr:colOff>
      <xdr:row>32</xdr:row>
      <xdr:rowOff>0</xdr:rowOff>
    </xdr:to>
    <xdr:cxnSp macro="">
      <xdr:nvCxnSpPr>
        <xdr:cNvPr id="32" name="直線コネクタ 31"/>
        <xdr:cNvCxnSpPr/>
      </xdr:nvCxnSpPr>
      <xdr:spPr>
        <a:xfrm>
          <a:off x="6942127" y="3171825"/>
          <a:ext cx="0" cy="52863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152418</xdr:colOff>
      <xdr:row>12</xdr:row>
      <xdr:rowOff>0</xdr:rowOff>
    </xdr:from>
    <xdr:to>
      <xdr:col>42</xdr:col>
      <xdr:colOff>152418</xdr:colOff>
      <xdr:row>32</xdr:row>
      <xdr:rowOff>0</xdr:rowOff>
    </xdr:to>
    <xdr:cxnSp macro="">
      <xdr:nvCxnSpPr>
        <xdr:cNvPr id="33" name="直線コネクタ 32"/>
        <xdr:cNvCxnSpPr/>
      </xdr:nvCxnSpPr>
      <xdr:spPr>
        <a:xfrm>
          <a:off x="6954389" y="3529853"/>
          <a:ext cx="0" cy="5311588"/>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151471</xdr:colOff>
      <xdr:row>12</xdr:row>
      <xdr:rowOff>0</xdr:rowOff>
    </xdr:from>
    <xdr:to>
      <xdr:col>41</xdr:col>
      <xdr:colOff>151471</xdr:colOff>
      <xdr:row>32</xdr:row>
      <xdr:rowOff>0</xdr:rowOff>
    </xdr:to>
    <xdr:cxnSp macro="">
      <xdr:nvCxnSpPr>
        <xdr:cNvPr id="34" name="直線コネクタ 33"/>
        <xdr:cNvCxnSpPr/>
      </xdr:nvCxnSpPr>
      <xdr:spPr>
        <a:xfrm>
          <a:off x="6796559" y="3529853"/>
          <a:ext cx="0" cy="531158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154520</xdr:colOff>
      <xdr:row>12</xdr:row>
      <xdr:rowOff>0</xdr:rowOff>
    </xdr:from>
    <xdr:to>
      <xdr:col>40</xdr:col>
      <xdr:colOff>154520</xdr:colOff>
      <xdr:row>32</xdr:row>
      <xdr:rowOff>0</xdr:rowOff>
    </xdr:to>
    <xdr:cxnSp macro="">
      <xdr:nvCxnSpPr>
        <xdr:cNvPr id="35" name="直線コネクタ 34"/>
        <xdr:cNvCxnSpPr/>
      </xdr:nvCxnSpPr>
      <xdr:spPr>
        <a:xfrm>
          <a:off x="6463432" y="3339353"/>
          <a:ext cx="0" cy="522194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153572</xdr:colOff>
      <xdr:row>12</xdr:row>
      <xdr:rowOff>0</xdr:rowOff>
    </xdr:from>
    <xdr:to>
      <xdr:col>39</xdr:col>
      <xdr:colOff>153572</xdr:colOff>
      <xdr:row>32</xdr:row>
      <xdr:rowOff>0</xdr:rowOff>
    </xdr:to>
    <xdr:cxnSp macro="">
      <xdr:nvCxnSpPr>
        <xdr:cNvPr id="36" name="直線コネクタ 35"/>
        <xdr:cNvCxnSpPr/>
      </xdr:nvCxnSpPr>
      <xdr:spPr>
        <a:xfrm>
          <a:off x="6484896" y="3529853"/>
          <a:ext cx="0" cy="5311588"/>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156621</xdr:colOff>
      <xdr:row>12</xdr:row>
      <xdr:rowOff>0</xdr:rowOff>
    </xdr:from>
    <xdr:to>
      <xdr:col>38</xdr:col>
      <xdr:colOff>156621</xdr:colOff>
      <xdr:row>32</xdr:row>
      <xdr:rowOff>0</xdr:rowOff>
    </xdr:to>
    <xdr:cxnSp macro="">
      <xdr:nvCxnSpPr>
        <xdr:cNvPr id="37" name="直線コネクタ 36"/>
        <xdr:cNvCxnSpPr/>
      </xdr:nvCxnSpPr>
      <xdr:spPr>
        <a:xfrm>
          <a:off x="6331062" y="3529853"/>
          <a:ext cx="0" cy="531158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155672</xdr:colOff>
      <xdr:row>12</xdr:row>
      <xdr:rowOff>0</xdr:rowOff>
    </xdr:from>
    <xdr:to>
      <xdr:col>37</xdr:col>
      <xdr:colOff>155672</xdr:colOff>
      <xdr:row>32</xdr:row>
      <xdr:rowOff>0</xdr:rowOff>
    </xdr:to>
    <xdr:cxnSp macro="">
      <xdr:nvCxnSpPr>
        <xdr:cNvPr id="38" name="直線コネクタ 37"/>
        <xdr:cNvCxnSpPr/>
      </xdr:nvCxnSpPr>
      <xdr:spPr>
        <a:xfrm>
          <a:off x="5993937" y="3339353"/>
          <a:ext cx="0" cy="522194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1172</xdr:colOff>
      <xdr:row>33</xdr:row>
      <xdr:rowOff>74</xdr:rowOff>
    </xdr:from>
    <xdr:to>
      <xdr:col>34</xdr:col>
      <xdr:colOff>1172</xdr:colOff>
      <xdr:row>37</xdr:row>
      <xdr:rowOff>0</xdr:rowOff>
    </xdr:to>
    <xdr:cxnSp macro="">
      <xdr:nvCxnSpPr>
        <xdr:cNvPr id="39" name="直線コネクタ 38"/>
        <xdr:cNvCxnSpPr/>
      </xdr:nvCxnSpPr>
      <xdr:spPr>
        <a:xfrm>
          <a:off x="5401847" y="9201224"/>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1172</xdr:colOff>
      <xdr:row>33</xdr:row>
      <xdr:rowOff>74</xdr:rowOff>
    </xdr:from>
    <xdr:to>
      <xdr:col>35</xdr:col>
      <xdr:colOff>1172</xdr:colOff>
      <xdr:row>37</xdr:row>
      <xdr:rowOff>0</xdr:rowOff>
    </xdr:to>
    <xdr:cxnSp macro="">
      <xdr:nvCxnSpPr>
        <xdr:cNvPr id="40" name="直線コネクタ 39"/>
        <xdr:cNvCxnSpPr/>
      </xdr:nvCxnSpPr>
      <xdr:spPr>
        <a:xfrm>
          <a:off x="5554247" y="9201224"/>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1172</xdr:colOff>
      <xdr:row>33</xdr:row>
      <xdr:rowOff>74</xdr:rowOff>
    </xdr:from>
    <xdr:to>
      <xdr:col>36</xdr:col>
      <xdr:colOff>1172</xdr:colOff>
      <xdr:row>37</xdr:row>
      <xdr:rowOff>0</xdr:rowOff>
    </xdr:to>
    <xdr:cxnSp macro="">
      <xdr:nvCxnSpPr>
        <xdr:cNvPr id="41" name="直線コネクタ 40"/>
        <xdr:cNvCxnSpPr/>
      </xdr:nvCxnSpPr>
      <xdr:spPr>
        <a:xfrm>
          <a:off x="5861848" y="9076839"/>
          <a:ext cx="0" cy="1176543"/>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145836</xdr:colOff>
      <xdr:row>32</xdr:row>
      <xdr:rowOff>302421</xdr:rowOff>
    </xdr:from>
    <xdr:to>
      <xdr:col>44</xdr:col>
      <xdr:colOff>145836</xdr:colOff>
      <xdr:row>37</xdr:row>
      <xdr:rowOff>303321</xdr:rowOff>
    </xdr:to>
    <xdr:cxnSp macro="">
      <xdr:nvCxnSpPr>
        <xdr:cNvPr id="42" name="直線コネクタ 41"/>
        <xdr:cNvCxnSpPr/>
      </xdr:nvCxnSpPr>
      <xdr:spPr>
        <a:xfrm>
          <a:off x="7070511"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3694</xdr:colOff>
      <xdr:row>32</xdr:row>
      <xdr:rowOff>302421</xdr:rowOff>
    </xdr:from>
    <xdr:to>
      <xdr:col>44</xdr:col>
      <xdr:colOff>3694</xdr:colOff>
      <xdr:row>37</xdr:row>
      <xdr:rowOff>303321</xdr:rowOff>
    </xdr:to>
    <xdr:cxnSp macro="">
      <xdr:nvCxnSpPr>
        <xdr:cNvPr id="43" name="直線コネクタ 42"/>
        <xdr:cNvCxnSpPr/>
      </xdr:nvCxnSpPr>
      <xdr:spPr>
        <a:xfrm>
          <a:off x="6928369"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xdr:colOff>
      <xdr:row>32</xdr:row>
      <xdr:rowOff>302421</xdr:rowOff>
    </xdr:from>
    <xdr:to>
      <xdr:col>43</xdr:col>
      <xdr:colOff>18</xdr:colOff>
      <xdr:row>37</xdr:row>
      <xdr:rowOff>303321</xdr:rowOff>
    </xdr:to>
    <xdr:cxnSp macro="">
      <xdr:nvCxnSpPr>
        <xdr:cNvPr id="44" name="直線コネクタ 43"/>
        <xdr:cNvCxnSpPr/>
      </xdr:nvCxnSpPr>
      <xdr:spPr>
        <a:xfrm>
          <a:off x="6772293" y="9198771"/>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151471</xdr:colOff>
      <xdr:row>32</xdr:row>
      <xdr:rowOff>302421</xdr:rowOff>
    </xdr:from>
    <xdr:to>
      <xdr:col>41</xdr:col>
      <xdr:colOff>151471</xdr:colOff>
      <xdr:row>37</xdr:row>
      <xdr:rowOff>303321</xdr:rowOff>
    </xdr:to>
    <xdr:cxnSp macro="">
      <xdr:nvCxnSpPr>
        <xdr:cNvPr id="45" name="直線コネクタ 44"/>
        <xdr:cNvCxnSpPr/>
      </xdr:nvCxnSpPr>
      <xdr:spPr>
        <a:xfrm>
          <a:off x="6618946"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2120</xdr:colOff>
      <xdr:row>32</xdr:row>
      <xdr:rowOff>302421</xdr:rowOff>
    </xdr:from>
    <xdr:to>
      <xdr:col>41</xdr:col>
      <xdr:colOff>2120</xdr:colOff>
      <xdr:row>37</xdr:row>
      <xdr:rowOff>303321</xdr:rowOff>
    </xdr:to>
    <xdr:cxnSp macro="">
      <xdr:nvCxnSpPr>
        <xdr:cNvPr id="46" name="直線コネクタ 45"/>
        <xdr:cNvCxnSpPr/>
      </xdr:nvCxnSpPr>
      <xdr:spPr>
        <a:xfrm>
          <a:off x="6469595"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1172</xdr:colOff>
      <xdr:row>32</xdr:row>
      <xdr:rowOff>302421</xdr:rowOff>
    </xdr:from>
    <xdr:to>
      <xdr:col>40</xdr:col>
      <xdr:colOff>1172</xdr:colOff>
      <xdr:row>37</xdr:row>
      <xdr:rowOff>303321</xdr:rowOff>
    </xdr:to>
    <xdr:cxnSp macro="">
      <xdr:nvCxnSpPr>
        <xdr:cNvPr id="47" name="直線コネクタ 46"/>
        <xdr:cNvCxnSpPr/>
      </xdr:nvCxnSpPr>
      <xdr:spPr>
        <a:xfrm>
          <a:off x="6316247" y="9198771"/>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4221</xdr:colOff>
      <xdr:row>32</xdr:row>
      <xdr:rowOff>302421</xdr:rowOff>
    </xdr:from>
    <xdr:to>
      <xdr:col>39</xdr:col>
      <xdr:colOff>4221</xdr:colOff>
      <xdr:row>37</xdr:row>
      <xdr:rowOff>303321</xdr:rowOff>
    </xdr:to>
    <xdr:cxnSp macro="">
      <xdr:nvCxnSpPr>
        <xdr:cNvPr id="48" name="直線コネクタ 47"/>
        <xdr:cNvCxnSpPr/>
      </xdr:nvCxnSpPr>
      <xdr:spPr>
        <a:xfrm>
          <a:off x="6166896"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3272</xdr:colOff>
      <xdr:row>32</xdr:row>
      <xdr:rowOff>302421</xdr:rowOff>
    </xdr:from>
    <xdr:to>
      <xdr:col>38</xdr:col>
      <xdr:colOff>3272</xdr:colOff>
      <xdr:row>37</xdr:row>
      <xdr:rowOff>303321</xdr:rowOff>
    </xdr:to>
    <xdr:cxnSp macro="">
      <xdr:nvCxnSpPr>
        <xdr:cNvPr id="49" name="直線コネクタ 48"/>
        <xdr:cNvCxnSpPr/>
      </xdr:nvCxnSpPr>
      <xdr:spPr>
        <a:xfrm>
          <a:off x="6013547" y="9198771"/>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9416</xdr:colOff>
      <xdr:row>12</xdr:row>
      <xdr:rowOff>0</xdr:rowOff>
    </xdr:from>
    <xdr:to>
      <xdr:col>32</xdr:col>
      <xdr:colOff>9416</xdr:colOff>
      <xdr:row>19</xdr:row>
      <xdr:rowOff>264102</xdr:rowOff>
    </xdr:to>
    <xdr:cxnSp macro="">
      <xdr:nvCxnSpPr>
        <xdr:cNvPr id="24" name="直線コネクタ 23"/>
        <xdr:cNvCxnSpPr/>
      </xdr:nvCxnSpPr>
      <xdr:spPr>
        <a:xfrm>
          <a:off x="4924316" y="3114675"/>
          <a:ext cx="0" cy="167380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326572</xdr:colOff>
      <xdr:row>3</xdr:row>
      <xdr:rowOff>231321</xdr:rowOff>
    </xdr:from>
    <xdr:to>
      <xdr:col>50</xdr:col>
      <xdr:colOff>302558</xdr:colOff>
      <xdr:row>13</xdr:row>
      <xdr:rowOff>183696</xdr:rowOff>
    </xdr:to>
    <xdr:sp macro="" textlink="">
      <xdr:nvSpPr>
        <xdr:cNvPr id="2" name="テキスト ボックス 1"/>
        <xdr:cNvSpPr txBox="1"/>
      </xdr:nvSpPr>
      <xdr:spPr>
        <a:xfrm>
          <a:off x="7565572" y="983796"/>
          <a:ext cx="2719186" cy="2524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支払条件が現金</a:t>
          </a:r>
          <a:r>
            <a:rPr kumimoji="1" lang="en-US" altLang="ja-JP" sz="1100"/>
            <a:t>100</a:t>
          </a:r>
          <a:r>
            <a:rPr kumimoji="1" lang="ja-JP" altLang="en-US" sz="1100"/>
            <a:t>％：手形</a:t>
          </a:r>
          <a:r>
            <a:rPr kumimoji="1" lang="en-US" altLang="ja-JP" sz="1100"/>
            <a:t>0</a:t>
          </a:r>
          <a:r>
            <a:rPr kumimoji="1" lang="ja-JP" altLang="en-US" sz="1100"/>
            <a:t>％の場合</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支払条件が現金</a:t>
          </a:r>
          <a:r>
            <a:rPr kumimoji="1" lang="en-US" altLang="ja-JP" sz="1100"/>
            <a:t>30</a:t>
          </a:r>
          <a:r>
            <a:rPr kumimoji="1" lang="ja-JP" altLang="en-US" sz="1100"/>
            <a:t>％：手形</a:t>
          </a:r>
          <a:r>
            <a:rPr kumimoji="1" lang="en-US" altLang="ja-JP" sz="1100"/>
            <a:t>70</a:t>
          </a:r>
          <a:r>
            <a:rPr kumimoji="1" lang="ja-JP" altLang="en-US" sz="1100"/>
            <a:t>％の場合</a:t>
          </a:r>
          <a:endParaRPr kumimoji="1" lang="en-US" altLang="ja-JP" sz="1100"/>
        </a:p>
      </xdr:txBody>
    </xdr:sp>
    <xdr:clientData/>
  </xdr:twoCellAnchor>
  <xdr:twoCellAnchor editAs="oneCell">
    <xdr:from>
      <xdr:col>47</xdr:col>
      <xdr:colOff>213654</xdr:colOff>
      <xdr:row>4</xdr:row>
      <xdr:rowOff>228365</xdr:rowOff>
    </xdr:from>
    <xdr:to>
      <xdr:col>49</xdr:col>
      <xdr:colOff>201708</xdr:colOff>
      <xdr:row>7</xdr:row>
      <xdr:rowOff>270511</xdr:rowOff>
    </xdr:to>
    <xdr:pic>
      <xdr:nvPicPr>
        <xdr:cNvPr id="5" name="図 4"/>
        <xdr:cNvPicPr>
          <a:picLocks noChangeAspect="1"/>
        </xdr:cNvPicPr>
      </xdr:nvPicPr>
      <xdr:blipFill>
        <a:blip xmlns:r="http://schemas.openxmlformats.org/officeDocument/2006/relationships" r:embed="rId1"/>
        <a:stretch>
          <a:fillRect/>
        </a:stretch>
      </xdr:blipFill>
      <xdr:spPr>
        <a:xfrm>
          <a:off x="8138454" y="1314215"/>
          <a:ext cx="1359654" cy="756521"/>
        </a:xfrm>
        <a:prstGeom prst="rect">
          <a:avLst/>
        </a:prstGeom>
      </xdr:spPr>
    </xdr:pic>
    <xdr:clientData/>
  </xdr:twoCellAnchor>
  <xdr:twoCellAnchor editAs="oneCell">
    <xdr:from>
      <xdr:col>47</xdr:col>
      <xdr:colOff>230375</xdr:colOff>
      <xdr:row>9</xdr:row>
      <xdr:rowOff>8819</xdr:rowOff>
    </xdr:from>
    <xdr:to>
      <xdr:col>49</xdr:col>
      <xdr:colOff>243983</xdr:colOff>
      <xdr:row>12</xdr:row>
      <xdr:rowOff>113587</xdr:rowOff>
    </xdr:to>
    <xdr:pic>
      <xdr:nvPicPr>
        <xdr:cNvPr id="6" name="図 5"/>
        <xdr:cNvPicPr>
          <a:picLocks noChangeAspect="1"/>
        </xdr:cNvPicPr>
      </xdr:nvPicPr>
      <xdr:blipFill>
        <a:blip xmlns:r="http://schemas.openxmlformats.org/officeDocument/2006/relationships" r:embed="rId2"/>
        <a:stretch>
          <a:fillRect/>
        </a:stretch>
      </xdr:blipFill>
      <xdr:spPr>
        <a:xfrm>
          <a:off x="8155175" y="2504369"/>
          <a:ext cx="1385208" cy="781043"/>
        </a:xfrm>
        <a:prstGeom prst="rect">
          <a:avLst/>
        </a:prstGeom>
      </xdr:spPr>
    </xdr:pic>
    <xdr:clientData/>
  </xdr:twoCellAnchor>
  <xdr:twoCellAnchor>
    <xdr:from>
      <xdr:col>46</xdr:col>
      <xdr:colOff>29282</xdr:colOff>
      <xdr:row>25</xdr:row>
      <xdr:rowOff>257736</xdr:rowOff>
    </xdr:from>
    <xdr:to>
      <xdr:col>51</xdr:col>
      <xdr:colOff>470647</xdr:colOff>
      <xdr:row>27</xdr:row>
      <xdr:rowOff>112060</xdr:rowOff>
    </xdr:to>
    <xdr:sp macro="" textlink="">
      <xdr:nvSpPr>
        <xdr:cNvPr id="27" name="テキスト ボックス 26"/>
        <xdr:cNvSpPr txBox="1"/>
      </xdr:nvSpPr>
      <xdr:spPr>
        <a:xfrm>
          <a:off x="7279488" y="6600265"/>
          <a:ext cx="3859159" cy="459442"/>
        </a:xfrm>
        <a:prstGeom prst="leftArrowCallout">
          <a:avLst>
            <a:gd name="adj1" fmla="val 24177"/>
            <a:gd name="adj2" fmla="val 28667"/>
            <a:gd name="adj3" fmla="val 25000"/>
            <a:gd name="adj4" fmla="val 9308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部分払いを入力すると自動計算されます。</a:t>
          </a:r>
          <a:endParaRPr kumimoji="1" lang="en-US" altLang="ja-JP" sz="1100"/>
        </a:p>
        <a:p>
          <a:r>
            <a:rPr kumimoji="1" lang="ja-JP" altLang="en-US" sz="1100"/>
            <a:t>　</a:t>
          </a:r>
          <a:r>
            <a:rPr kumimoji="1" lang="en-US" altLang="ja-JP" sz="1100"/>
            <a:t>※</a:t>
          </a:r>
          <a:r>
            <a:rPr kumimoji="1" lang="ja-JP" altLang="en-US" sz="1100"/>
            <a:t>精算払の時は契約金額の</a:t>
          </a:r>
          <a:r>
            <a:rPr kumimoji="1" lang="en-US" altLang="ja-JP" sz="1100"/>
            <a:t>100</a:t>
          </a:r>
          <a:r>
            <a:rPr kumimoji="1" lang="ja-JP" altLang="en-US" sz="1100"/>
            <a:t>％を入力してください。</a:t>
          </a:r>
          <a:endParaRPr kumimoji="1" lang="en-US" altLang="ja-JP" sz="1100"/>
        </a:p>
      </xdr:txBody>
    </xdr:sp>
    <xdr:clientData/>
  </xdr:twoCellAnchor>
  <xdr:oneCellAnchor>
    <xdr:from>
      <xdr:col>25</xdr:col>
      <xdr:colOff>28575</xdr:colOff>
      <xdr:row>8</xdr:row>
      <xdr:rowOff>180975</xdr:rowOff>
    </xdr:from>
    <xdr:ext cx="466725" cy="141705"/>
    <xdr:sp macro="" textlink="">
      <xdr:nvSpPr>
        <xdr:cNvPr id="4" name="テキスト ボックス 3"/>
        <xdr:cNvSpPr txBox="1"/>
      </xdr:nvSpPr>
      <xdr:spPr>
        <a:xfrm>
          <a:off x="4067175" y="2371725"/>
          <a:ext cx="466725" cy="14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spAutoFit/>
        </a:bodyPr>
        <a:lstStyle/>
        <a:p>
          <a:r>
            <a:rPr kumimoji="1" lang="ja-JP" altLang="en-US" sz="850"/>
            <a:t>現　　金</a:t>
          </a:r>
        </a:p>
      </xdr:txBody>
    </xdr:sp>
    <xdr:clientData/>
  </xdr:oneCellAnchor>
  <xdr:oneCellAnchor>
    <xdr:from>
      <xdr:col>29</xdr:col>
      <xdr:colOff>9525</xdr:colOff>
      <xdr:row>8</xdr:row>
      <xdr:rowOff>180975</xdr:rowOff>
    </xdr:from>
    <xdr:ext cx="466725" cy="141705"/>
    <xdr:sp macro="" textlink="">
      <xdr:nvSpPr>
        <xdr:cNvPr id="28" name="テキスト ボックス 27"/>
        <xdr:cNvSpPr txBox="1"/>
      </xdr:nvSpPr>
      <xdr:spPr>
        <a:xfrm>
          <a:off x="4657725" y="2371725"/>
          <a:ext cx="466725" cy="14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spAutoFit/>
        </a:bodyPr>
        <a:lstStyle/>
        <a:p>
          <a:r>
            <a:rPr kumimoji="1" lang="ja-JP" altLang="en-US" sz="850"/>
            <a:t>手　　形</a:t>
          </a:r>
        </a:p>
      </xdr:txBody>
    </xdr:sp>
    <xdr:clientData/>
  </xdr:oneCellAnchor>
  <xdr:twoCellAnchor>
    <xdr:from>
      <xdr:col>46</xdr:col>
      <xdr:colOff>326573</xdr:colOff>
      <xdr:row>14</xdr:row>
      <xdr:rowOff>107496</xdr:rowOff>
    </xdr:from>
    <xdr:to>
      <xdr:col>50</xdr:col>
      <xdr:colOff>102578</xdr:colOff>
      <xdr:row>23</xdr:row>
      <xdr:rowOff>271096</xdr:rowOff>
    </xdr:to>
    <xdr:sp macro="" textlink="">
      <xdr:nvSpPr>
        <xdr:cNvPr id="29" name="テキスト ボックス 28"/>
        <xdr:cNvSpPr txBox="1"/>
      </xdr:nvSpPr>
      <xdr:spPr>
        <a:xfrm>
          <a:off x="7558246" y="3697688"/>
          <a:ext cx="2530928" cy="231771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部分払いが</a:t>
          </a:r>
          <a:r>
            <a:rPr kumimoji="1" lang="en-US" altLang="ja-JP" sz="1100"/>
            <a:t>90</a:t>
          </a:r>
          <a:r>
            <a:rPr kumimoji="1" lang="ja-JP" altLang="en-US" sz="1100"/>
            <a:t>％場合</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注文書の最終の支払時（精算払い）は</a:t>
          </a:r>
          <a:endParaRPr kumimoji="1" lang="en-US" altLang="ja-JP" sz="1100"/>
        </a:p>
        <a:p>
          <a:r>
            <a:rPr kumimoji="1" lang="ja-JP" altLang="en-US" sz="1100"/>
            <a:t>部分払いの所を</a:t>
          </a:r>
          <a:r>
            <a:rPr kumimoji="1" lang="en-US" altLang="ja-JP" sz="1100"/>
            <a:t>100</a:t>
          </a:r>
          <a:r>
            <a:rPr kumimoji="1" lang="ja-JP" altLang="en-US" sz="1100"/>
            <a:t>％にしてください。</a:t>
          </a:r>
          <a:endParaRPr kumimoji="1" lang="en-US" altLang="ja-JP" sz="1100"/>
        </a:p>
      </xdr:txBody>
    </xdr:sp>
    <xdr:clientData/>
  </xdr:twoCellAnchor>
  <xdr:twoCellAnchor editAs="oneCell">
    <xdr:from>
      <xdr:col>46</xdr:col>
      <xdr:colOff>428626</xdr:colOff>
      <xdr:row>16</xdr:row>
      <xdr:rowOff>57150</xdr:rowOff>
    </xdr:from>
    <xdr:to>
      <xdr:col>49</xdr:col>
      <xdr:colOff>636096</xdr:colOff>
      <xdr:row>21</xdr:row>
      <xdr:rowOff>247650</xdr:rowOff>
    </xdr:to>
    <xdr:pic>
      <xdr:nvPicPr>
        <xdr:cNvPr id="11" name="図 10"/>
        <xdr:cNvPicPr>
          <a:picLocks noChangeAspect="1"/>
        </xdr:cNvPicPr>
      </xdr:nvPicPr>
      <xdr:blipFill>
        <a:blip xmlns:r="http://schemas.openxmlformats.org/officeDocument/2006/relationships" r:embed="rId3"/>
        <a:stretch>
          <a:fillRect/>
        </a:stretch>
      </xdr:blipFill>
      <xdr:spPr>
        <a:xfrm>
          <a:off x="7667626" y="4029075"/>
          <a:ext cx="2264870" cy="1304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45</xdr:col>
      <xdr:colOff>145836</xdr:colOff>
      <xdr:row>11</xdr:row>
      <xdr:rowOff>0</xdr:rowOff>
    </xdr:from>
    <xdr:to>
      <xdr:col>45</xdr:col>
      <xdr:colOff>145836</xdr:colOff>
      <xdr:row>31</xdr:row>
      <xdr:rowOff>0</xdr:rowOff>
    </xdr:to>
    <xdr:cxnSp macro="">
      <xdr:nvCxnSpPr>
        <xdr:cNvPr id="2" name="直線コネクタ 1"/>
        <xdr:cNvCxnSpPr/>
      </xdr:nvCxnSpPr>
      <xdr:spPr>
        <a:xfrm>
          <a:off x="6889536"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156094</xdr:colOff>
      <xdr:row>11</xdr:row>
      <xdr:rowOff>0</xdr:rowOff>
    </xdr:from>
    <xdr:to>
      <xdr:col>44</xdr:col>
      <xdr:colOff>156094</xdr:colOff>
      <xdr:row>31</xdr:row>
      <xdr:rowOff>0</xdr:rowOff>
    </xdr:to>
    <xdr:cxnSp macro="">
      <xdr:nvCxnSpPr>
        <xdr:cNvPr id="3" name="直線コネクタ 2"/>
        <xdr:cNvCxnSpPr/>
      </xdr:nvCxnSpPr>
      <xdr:spPr>
        <a:xfrm>
          <a:off x="6747394"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152418</xdr:colOff>
      <xdr:row>11</xdr:row>
      <xdr:rowOff>0</xdr:rowOff>
    </xdr:from>
    <xdr:to>
      <xdr:col>43</xdr:col>
      <xdr:colOff>152418</xdr:colOff>
      <xdr:row>31</xdr:row>
      <xdr:rowOff>0</xdr:rowOff>
    </xdr:to>
    <xdr:cxnSp macro="">
      <xdr:nvCxnSpPr>
        <xdr:cNvPr id="4" name="直線コネクタ 3"/>
        <xdr:cNvCxnSpPr/>
      </xdr:nvCxnSpPr>
      <xdr:spPr>
        <a:xfrm>
          <a:off x="6591318" y="3114675"/>
          <a:ext cx="0" cy="520065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11</xdr:row>
      <xdr:rowOff>0</xdr:rowOff>
    </xdr:from>
    <xdr:to>
      <xdr:col>42</xdr:col>
      <xdr:colOff>151471</xdr:colOff>
      <xdr:row>31</xdr:row>
      <xdr:rowOff>0</xdr:rowOff>
    </xdr:to>
    <xdr:cxnSp macro="">
      <xdr:nvCxnSpPr>
        <xdr:cNvPr id="5" name="直線コネクタ 4"/>
        <xdr:cNvCxnSpPr/>
      </xdr:nvCxnSpPr>
      <xdr:spPr>
        <a:xfrm>
          <a:off x="643797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154520</xdr:colOff>
      <xdr:row>11</xdr:row>
      <xdr:rowOff>0</xdr:rowOff>
    </xdr:from>
    <xdr:to>
      <xdr:col>41</xdr:col>
      <xdr:colOff>154520</xdr:colOff>
      <xdr:row>31</xdr:row>
      <xdr:rowOff>0</xdr:rowOff>
    </xdr:to>
    <xdr:cxnSp macro="">
      <xdr:nvCxnSpPr>
        <xdr:cNvPr id="6" name="直線コネクタ 5"/>
        <xdr:cNvCxnSpPr/>
      </xdr:nvCxnSpPr>
      <xdr:spPr>
        <a:xfrm>
          <a:off x="6288620"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153572</xdr:colOff>
      <xdr:row>11</xdr:row>
      <xdr:rowOff>0</xdr:rowOff>
    </xdr:from>
    <xdr:to>
      <xdr:col>40</xdr:col>
      <xdr:colOff>153572</xdr:colOff>
      <xdr:row>31</xdr:row>
      <xdr:rowOff>0</xdr:rowOff>
    </xdr:to>
    <xdr:cxnSp macro="">
      <xdr:nvCxnSpPr>
        <xdr:cNvPr id="7" name="直線コネクタ 6"/>
        <xdr:cNvCxnSpPr/>
      </xdr:nvCxnSpPr>
      <xdr:spPr>
        <a:xfrm>
          <a:off x="6135272" y="3114675"/>
          <a:ext cx="0" cy="520065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156621</xdr:colOff>
      <xdr:row>11</xdr:row>
      <xdr:rowOff>0</xdr:rowOff>
    </xdr:from>
    <xdr:to>
      <xdr:col>39</xdr:col>
      <xdr:colOff>156621</xdr:colOff>
      <xdr:row>31</xdr:row>
      <xdr:rowOff>0</xdr:rowOff>
    </xdr:to>
    <xdr:cxnSp macro="">
      <xdr:nvCxnSpPr>
        <xdr:cNvPr id="8" name="直線コネクタ 7"/>
        <xdr:cNvCxnSpPr/>
      </xdr:nvCxnSpPr>
      <xdr:spPr>
        <a:xfrm>
          <a:off x="598592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155672</xdr:colOff>
      <xdr:row>11</xdr:row>
      <xdr:rowOff>0</xdr:rowOff>
    </xdr:from>
    <xdr:to>
      <xdr:col>38</xdr:col>
      <xdr:colOff>155672</xdr:colOff>
      <xdr:row>31</xdr:row>
      <xdr:rowOff>0</xdr:rowOff>
    </xdr:to>
    <xdr:cxnSp macro="">
      <xdr:nvCxnSpPr>
        <xdr:cNvPr id="9" name="直線コネクタ 8"/>
        <xdr:cNvCxnSpPr/>
      </xdr:nvCxnSpPr>
      <xdr:spPr>
        <a:xfrm>
          <a:off x="5832572"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1172</xdr:colOff>
      <xdr:row>32</xdr:row>
      <xdr:rowOff>74</xdr:rowOff>
    </xdr:from>
    <xdr:to>
      <xdr:col>35</xdr:col>
      <xdr:colOff>1172</xdr:colOff>
      <xdr:row>36</xdr:row>
      <xdr:rowOff>0</xdr:rowOff>
    </xdr:to>
    <xdr:cxnSp macro="">
      <xdr:nvCxnSpPr>
        <xdr:cNvPr id="10" name="直線コネクタ 9"/>
        <xdr:cNvCxnSpPr/>
      </xdr:nvCxnSpPr>
      <xdr:spPr>
        <a:xfrm>
          <a:off x="52208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1172</xdr:colOff>
      <xdr:row>32</xdr:row>
      <xdr:rowOff>74</xdr:rowOff>
    </xdr:from>
    <xdr:to>
      <xdr:col>36</xdr:col>
      <xdr:colOff>1172</xdr:colOff>
      <xdr:row>36</xdr:row>
      <xdr:rowOff>0</xdr:rowOff>
    </xdr:to>
    <xdr:cxnSp macro="">
      <xdr:nvCxnSpPr>
        <xdr:cNvPr id="11" name="直線コネクタ 10"/>
        <xdr:cNvCxnSpPr/>
      </xdr:nvCxnSpPr>
      <xdr:spPr>
        <a:xfrm>
          <a:off x="53732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1172</xdr:colOff>
      <xdr:row>32</xdr:row>
      <xdr:rowOff>74</xdr:rowOff>
    </xdr:from>
    <xdr:to>
      <xdr:col>37</xdr:col>
      <xdr:colOff>1172</xdr:colOff>
      <xdr:row>36</xdr:row>
      <xdr:rowOff>0</xdr:rowOff>
    </xdr:to>
    <xdr:cxnSp macro="">
      <xdr:nvCxnSpPr>
        <xdr:cNvPr id="12" name="直線コネクタ 11"/>
        <xdr:cNvCxnSpPr/>
      </xdr:nvCxnSpPr>
      <xdr:spPr>
        <a:xfrm>
          <a:off x="55256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145836</xdr:colOff>
      <xdr:row>31</xdr:row>
      <xdr:rowOff>302421</xdr:rowOff>
    </xdr:from>
    <xdr:to>
      <xdr:col>45</xdr:col>
      <xdr:colOff>145836</xdr:colOff>
      <xdr:row>36</xdr:row>
      <xdr:rowOff>303321</xdr:rowOff>
    </xdr:to>
    <xdr:cxnSp macro="">
      <xdr:nvCxnSpPr>
        <xdr:cNvPr id="13" name="直線コネクタ 12"/>
        <xdr:cNvCxnSpPr/>
      </xdr:nvCxnSpPr>
      <xdr:spPr>
        <a:xfrm>
          <a:off x="6889536"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3694</xdr:colOff>
      <xdr:row>31</xdr:row>
      <xdr:rowOff>302421</xdr:rowOff>
    </xdr:from>
    <xdr:to>
      <xdr:col>45</xdr:col>
      <xdr:colOff>3694</xdr:colOff>
      <xdr:row>36</xdr:row>
      <xdr:rowOff>303321</xdr:rowOff>
    </xdr:to>
    <xdr:cxnSp macro="">
      <xdr:nvCxnSpPr>
        <xdr:cNvPr id="14" name="直線コネクタ 13"/>
        <xdr:cNvCxnSpPr/>
      </xdr:nvCxnSpPr>
      <xdr:spPr>
        <a:xfrm>
          <a:off x="6747394"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18</xdr:colOff>
      <xdr:row>31</xdr:row>
      <xdr:rowOff>302421</xdr:rowOff>
    </xdr:from>
    <xdr:to>
      <xdr:col>44</xdr:col>
      <xdr:colOff>18</xdr:colOff>
      <xdr:row>36</xdr:row>
      <xdr:rowOff>303321</xdr:rowOff>
    </xdr:to>
    <xdr:cxnSp macro="">
      <xdr:nvCxnSpPr>
        <xdr:cNvPr id="15" name="直線コネクタ 14"/>
        <xdr:cNvCxnSpPr/>
      </xdr:nvCxnSpPr>
      <xdr:spPr>
        <a:xfrm>
          <a:off x="6591318"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31</xdr:row>
      <xdr:rowOff>302421</xdr:rowOff>
    </xdr:from>
    <xdr:to>
      <xdr:col>42</xdr:col>
      <xdr:colOff>151471</xdr:colOff>
      <xdr:row>36</xdr:row>
      <xdr:rowOff>303321</xdr:rowOff>
    </xdr:to>
    <xdr:cxnSp macro="">
      <xdr:nvCxnSpPr>
        <xdr:cNvPr id="16" name="直線コネクタ 15"/>
        <xdr:cNvCxnSpPr/>
      </xdr:nvCxnSpPr>
      <xdr:spPr>
        <a:xfrm>
          <a:off x="643797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2120</xdr:colOff>
      <xdr:row>31</xdr:row>
      <xdr:rowOff>302421</xdr:rowOff>
    </xdr:from>
    <xdr:to>
      <xdr:col>42</xdr:col>
      <xdr:colOff>2120</xdr:colOff>
      <xdr:row>36</xdr:row>
      <xdr:rowOff>303321</xdr:rowOff>
    </xdr:to>
    <xdr:cxnSp macro="">
      <xdr:nvCxnSpPr>
        <xdr:cNvPr id="17" name="直線コネクタ 16"/>
        <xdr:cNvCxnSpPr/>
      </xdr:nvCxnSpPr>
      <xdr:spPr>
        <a:xfrm>
          <a:off x="6288620"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1172</xdr:colOff>
      <xdr:row>31</xdr:row>
      <xdr:rowOff>302421</xdr:rowOff>
    </xdr:from>
    <xdr:to>
      <xdr:col>41</xdr:col>
      <xdr:colOff>1172</xdr:colOff>
      <xdr:row>36</xdr:row>
      <xdr:rowOff>303321</xdr:rowOff>
    </xdr:to>
    <xdr:cxnSp macro="">
      <xdr:nvCxnSpPr>
        <xdr:cNvPr id="18" name="直線コネクタ 17"/>
        <xdr:cNvCxnSpPr/>
      </xdr:nvCxnSpPr>
      <xdr:spPr>
        <a:xfrm>
          <a:off x="6135272"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4221</xdr:colOff>
      <xdr:row>31</xdr:row>
      <xdr:rowOff>302421</xdr:rowOff>
    </xdr:from>
    <xdr:to>
      <xdr:col>40</xdr:col>
      <xdr:colOff>4221</xdr:colOff>
      <xdr:row>36</xdr:row>
      <xdr:rowOff>303321</xdr:rowOff>
    </xdr:to>
    <xdr:cxnSp macro="">
      <xdr:nvCxnSpPr>
        <xdr:cNvPr id="19" name="直線コネクタ 18"/>
        <xdr:cNvCxnSpPr/>
      </xdr:nvCxnSpPr>
      <xdr:spPr>
        <a:xfrm>
          <a:off x="598592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3272</xdr:colOff>
      <xdr:row>31</xdr:row>
      <xdr:rowOff>302421</xdr:rowOff>
    </xdr:from>
    <xdr:to>
      <xdr:col>39</xdr:col>
      <xdr:colOff>3272</xdr:colOff>
      <xdr:row>36</xdr:row>
      <xdr:rowOff>303321</xdr:rowOff>
    </xdr:to>
    <xdr:cxnSp macro="">
      <xdr:nvCxnSpPr>
        <xdr:cNvPr id="20" name="直線コネクタ 19"/>
        <xdr:cNvCxnSpPr/>
      </xdr:nvCxnSpPr>
      <xdr:spPr>
        <a:xfrm>
          <a:off x="5832572"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11</xdr:row>
      <xdr:rowOff>0</xdr:rowOff>
    </xdr:from>
    <xdr:to>
      <xdr:col>27</xdr:col>
      <xdr:colOff>4330</xdr:colOff>
      <xdr:row>12</xdr:row>
      <xdr:rowOff>264103</xdr:rowOff>
    </xdr:to>
    <xdr:cxnSp macro="">
      <xdr:nvCxnSpPr>
        <xdr:cNvPr id="21" name="直線コネクタ 20"/>
        <xdr:cNvCxnSpPr/>
      </xdr:nvCxnSpPr>
      <xdr:spPr>
        <a:xfrm>
          <a:off x="1976005" y="3114675"/>
          <a:ext cx="2028825" cy="41650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13</xdr:row>
      <xdr:rowOff>4330</xdr:rowOff>
    </xdr:from>
    <xdr:to>
      <xdr:col>27</xdr:col>
      <xdr:colOff>4330</xdr:colOff>
      <xdr:row>15</xdr:row>
      <xdr:rowOff>1</xdr:rowOff>
    </xdr:to>
    <xdr:cxnSp macro="">
      <xdr:nvCxnSpPr>
        <xdr:cNvPr id="22" name="直線コネクタ 21"/>
        <xdr:cNvCxnSpPr/>
      </xdr:nvCxnSpPr>
      <xdr:spPr>
        <a:xfrm>
          <a:off x="1976005" y="3538105"/>
          <a:ext cx="2028825" cy="4147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15</xdr:row>
      <xdr:rowOff>4330</xdr:rowOff>
    </xdr:from>
    <xdr:to>
      <xdr:col>27</xdr:col>
      <xdr:colOff>4330</xdr:colOff>
      <xdr:row>17</xdr:row>
      <xdr:rowOff>1</xdr:rowOff>
    </xdr:to>
    <xdr:cxnSp macro="">
      <xdr:nvCxnSpPr>
        <xdr:cNvPr id="23" name="直線コネクタ 22"/>
        <xdr:cNvCxnSpPr/>
      </xdr:nvCxnSpPr>
      <xdr:spPr>
        <a:xfrm>
          <a:off x="1976005" y="3957205"/>
          <a:ext cx="2028825" cy="4147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17</xdr:row>
      <xdr:rowOff>4330</xdr:rowOff>
    </xdr:from>
    <xdr:to>
      <xdr:col>27</xdr:col>
      <xdr:colOff>4330</xdr:colOff>
      <xdr:row>19</xdr:row>
      <xdr:rowOff>1</xdr:rowOff>
    </xdr:to>
    <xdr:cxnSp macro="">
      <xdr:nvCxnSpPr>
        <xdr:cNvPr id="24" name="直線コネクタ 23"/>
        <xdr:cNvCxnSpPr/>
      </xdr:nvCxnSpPr>
      <xdr:spPr>
        <a:xfrm>
          <a:off x="1976005" y="4376305"/>
          <a:ext cx="2028825" cy="4147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19</xdr:row>
      <xdr:rowOff>8660</xdr:rowOff>
    </xdr:from>
    <xdr:to>
      <xdr:col>27</xdr:col>
      <xdr:colOff>4330</xdr:colOff>
      <xdr:row>21</xdr:row>
      <xdr:rowOff>312722</xdr:rowOff>
    </xdr:to>
    <xdr:cxnSp macro="">
      <xdr:nvCxnSpPr>
        <xdr:cNvPr id="25" name="直線コネクタ 24"/>
        <xdr:cNvCxnSpPr/>
      </xdr:nvCxnSpPr>
      <xdr:spPr>
        <a:xfrm>
          <a:off x="1976005" y="4799735"/>
          <a:ext cx="2028825" cy="8946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758</xdr:colOff>
      <xdr:row>11</xdr:row>
      <xdr:rowOff>0</xdr:rowOff>
    </xdr:from>
    <xdr:to>
      <xdr:col>36</xdr:col>
      <xdr:colOff>758</xdr:colOff>
      <xdr:row>18</xdr:row>
      <xdr:rowOff>264102</xdr:rowOff>
    </xdr:to>
    <xdr:cxnSp macro="">
      <xdr:nvCxnSpPr>
        <xdr:cNvPr id="26" name="直線コネクタ 25"/>
        <xdr:cNvCxnSpPr/>
      </xdr:nvCxnSpPr>
      <xdr:spPr>
        <a:xfrm>
          <a:off x="5525258" y="3115235"/>
          <a:ext cx="0" cy="169845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9416</xdr:colOff>
      <xdr:row>11</xdr:row>
      <xdr:rowOff>0</xdr:rowOff>
    </xdr:from>
    <xdr:to>
      <xdr:col>33</xdr:col>
      <xdr:colOff>9416</xdr:colOff>
      <xdr:row>18</xdr:row>
      <xdr:rowOff>264102</xdr:rowOff>
    </xdr:to>
    <xdr:cxnSp macro="">
      <xdr:nvCxnSpPr>
        <xdr:cNvPr id="27" name="直線コネクタ 26"/>
        <xdr:cNvCxnSpPr/>
      </xdr:nvCxnSpPr>
      <xdr:spPr>
        <a:xfrm>
          <a:off x="4924316" y="3114675"/>
          <a:ext cx="0" cy="167380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280736</xdr:colOff>
      <xdr:row>4</xdr:row>
      <xdr:rowOff>0</xdr:rowOff>
    </xdr:from>
    <xdr:to>
      <xdr:col>54</xdr:col>
      <xdr:colOff>683557</xdr:colOff>
      <xdr:row>35</xdr:row>
      <xdr:rowOff>34636</xdr:rowOff>
    </xdr:to>
    <xdr:sp macro="" textlink="">
      <xdr:nvSpPr>
        <xdr:cNvPr id="28" name="テキスト ボックス 27"/>
        <xdr:cNvSpPr txBox="1"/>
      </xdr:nvSpPr>
      <xdr:spPr>
        <a:xfrm>
          <a:off x="7530942" y="1187824"/>
          <a:ext cx="5187733" cy="8371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ｺﾞｼｯｸM" panose="020B0609000000000000" pitchFamily="49" charset="-128"/>
              <a:ea typeface="HGｺﾞｼｯｸM" panose="020B0609000000000000" pitchFamily="49" charset="-128"/>
            </a:rPr>
            <a:t>①</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工事番号・工事名</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必ず記入して下さい。</a:t>
          </a:r>
        </a:p>
        <a:p>
          <a:r>
            <a:rPr kumimoji="1" lang="ja-JP" altLang="en-US" sz="1400" b="0">
              <a:latin typeface="HGｺﾞｼｯｸM" panose="020B0609000000000000" pitchFamily="49" charset="-128"/>
              <a:ea typeface="HGｺﾞｼｯｸM" panose="020B0609000000000000" pitchFamily="49" charset="-128"/>
            </a:rPr>
            <a:t>　現場名がどうしても分からない場合は、</a:t>
          </a:r>
          <a:endParaRPr kumimoji="1" lang="en-US" altLang="ja-JP" sz="1400" b="0">
            <a:latin typeface="HGｺﾞｼｯｸM" panose="020B0609000000000000" pitchFamily="49" charset="-128"/>
            <a:ea typeface="HGｺﾞｼｯｸM" panose="020B0609000000000000" pitchFamily="49" charset="-128"/>
          </a:endParaRPr>
        </a:p>
        <a:p>
          <a:r>
            <a:rPr kumimoji="1" lang="ja-JP" altLang="en-US" sz="1400" b="0">
              <a:latin typeface="HGｺﾞｼｯｸM" panose="020B0609000000000000" pitchFamily="49" charset="-128"/>
              <a:ea typeface="HGｺﾞｼｯｸM" panose="020B0609000000000000" pitchFamily="49" charset="-128"/>
            </a:rPr>
            <a:t>　弊社担当名にご連絡下さい。</a:t>
          </a:r>
        </a:p>
        <a:p>
          <a:r>
            <a:rPr kumimoji="1" lang="ja-JP" altLang="en-US" sz="1400" b="1">
              <a:latin typeface="HGｺﾞｼｯｸM" panose="020B0609000000000000" pitchFamily="49" charset="-128"/>
              <a:ea typeface="HGｺﾞｼｯｸM" panose="020B0609000000000000" pitchFamily="49" charset="-128"/>
            </a:rPr>
            <a:t>②</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請求年月日</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提出締月の翌月を入力して下さい。</a:t>
          </a:r>
        </a:p>
        <a:p>
          <a:r>
            <a:rPr kumimoji="1" lang="ja-JP" altLang="en-US" sz="1400" b="0">
              <a:latin typeface="HGｺﾞｼｯｸM" panose="020B0609000000000000" pitchFamily="49" charset="-128"/>
              <a:ea typeface="HGｺﾞｼｯｸM" panose="020B0609000000000000" pitchFamily="49" charset="-128"/>
            </a:rPr>
            <a:t>　例）</a:t>
          </a:r>
          <a:r>
            <a:rPr kumimoji="1" lang="en-US" altLang="ja-JP" sz="1400" b="0">
              <a:latin typeface="HGｺﾞｼｯｸM" panose="020B0609000000000000" pitchFamily="49" charset="-128"/>
              <a:ea typeface="HGｺﾞｼｯｸM" panose="020B0609000000000000" pitchFamily="49" charset="-128"/>
            </a:rPr>
            <a:t>10</a:t>
          </a:r>
          <a:r>
            <a:rPr kumimoji="1" lang="ja-JP" altLang="en-US" sz="1400" b="0">
              <a:latin typeface="HGｺﾞｼｯｸM" panose="020B0609000000000000" pitchFamily="49" charset="-128"/>
              <a:ea typeface="HGｺﾞｼｯｸM" panose="020B0609000000000000" pitchFamily="49" charset="-128"/>
            </a:rPr>
            <a:t>月分の請求書の場合「</a:t>
          </a:r>
          <a:r>
            <a:rPr kumimoji="1" lang="en-US" altLang="ja-JP" sz="1400" b="0">
              <a:latin typeface="HGｺﾞｼｯｸM" panose="020B0609000000000000" pitchFamily="49" charset="-128"/>
              <a:ea typeface="HGｺﾞｼｯｸM" panose="020B0609000000000000" pitchFamily="49" charset="-128"/>
            </a:rPr>
            <a:t>R3</a:t>
          </a:r>
          <a:r>
            <a:rPr kumimoji="1" lang="ja-JP" altLang="en-US" sz="1400" b="0">
              <a:latin typeface="HGｺﾞｼｯｸM" panose="020B0609000000000000" pitchFamily="49" charset="-128"/>
              <a:ea typeface="HGｺﾞｼｯｸM" panose="020B0609000000000000" pitchFamily="49" charset="-128"/>
            </a:rPr>
            <a:t>年</a:t>
          </a:r>
          <a:r>
            <a:rPr kumimoji="1" lang="en-US" altLang="ja-JP" sz="1400" b="0">
              <a:latin typeface="HGｺﾞｼｯｸM" panose="020B0609000000000000" pitchFamily="49" charset="-128"/>
              <a:ea typeface="HGｺﾞｼｯｸM" panose="020B0609000000000000" pitchFamily="49" charset="-128"/>
            </a:rPr>
            <a:t>11</a:t>
          </a:r>
          <a:r>
            <a:rPr kumimoji="1" lang="ja-JP" altLang="en-US" sz="1400" b="0">
              <a:latin typeface="HGｺﾞｼｯｸM" panose="020B0609000000000000" pitchFamily="49" charset="-128"/>
              <a:ea typeface="HGｺﾞｼｯｸM" panose="020B0609000000000000" pitchFamily="49" charset="-128"/>
            </a:rPr>
            <a:t>月</a:t>
          </a:r>
          <a:r>
            <a:rPr kumimoji="1" lang="en-US" altLang="ja-JP" sz="1400" b="0">
              <a:latin typeface="HGｺﾞｼｯｸM" panose="020B0609000000000000" pitchFamily="49" charset="-128"/>
              <a:ea typeface="HGｺﾞｼｯｸM" panose="020B0609000000000000" pitchFamily="49" charset="-128"/>
            </a:rPr>
            <a:t>10</a:t>
          </a:r>
          <a:r>
            <a:rPr kumimoji="1" lang="ja-JP" altLang="en-US" sz="1400" b="0">
              <a:latin typeface="HGｺﾞｼｯｸM" panose="020B0609000000000000" pitchFamily="49" charset="-128"/>
              <a:ea typeface="HGｺﾞｼｯｸM" panose="020B0609000000000000" pitchFamily="49" charset="-128"/>
            </a:rPr>
            <a:t>日」</a:t>
          </a:r>
        </a:p>
        <a:p>
          <a:r>
            <a:rPr kumimoji="1" lang="ja-JP" altLang="en-US" sz="1400" b="0">
              <a:latin typeface="HGｺﾞｼｯｸM" panose="020B0609000000000000" pitchFamily="49" charset="-128"/>
              <a:ea typeface="HGｺﾞｼｯｸM" panose="020B0609000000000000" pitchFamily="49" charset="-128"/>
            </a:rPr>
            <a:t>　日付</a:t>
          </a:r>
          <a:r>
            <a:rPr kumimoji="1" lang="en-US" altLang="ja-JP" sz="1400" b="0">
              <a:latin typeface="HGｺﾞｼｯｸM" panose="020B0609000000000000" pitchFamily="49" charset="-128"/>
              <a:ea typeface="HGｺﾞｼｯｸM" panose="020B0609000000000000" pitchFamily="49" charset="-128"/>
            </a:rPr>
            <a:t>(10</a:t>
          </a:r>
          <a:r>
            <a:rPr kumimoji="1" lang="ja-JP" altLang="en-US" sz="1400" b="0">
              <a:latin typeface="HGｺﾞｼｯｸM" panose="020B0609000000000000" pitchFamily="49" charset="-128"/>
              <a:ea typeface="HGｺﾞｼｯｸM" panose="020B0609000000000000" pitchFamily="49" charset="-128"/>
            </a:rPr>
            <a:t>日</a:t>
          </a:r>
          <a:r>
            <a:rPr kumimoji="1" lang="en-US" altLang="ja-JP" sz="1400" b="0">
              <a:latin typeface="HGｺﾞｼｯｸM" panose="020B0609000000000000" pitchFamily="49" charset="-128"/>
              <a:ea typeface="HGｺﾞｼｯｸM" panose="020B0609000000000000" pitchFamily="49" charset="-128"/>
            </a:rPr>
            <a:t>)</a:t>
          </a:r>
          <a:r>
            <a:rPr kumimoji="1" lang="ja-JP" altLang="en-US" sz="1400" b="0">
              <a:latin typeface="HGｺﾞｼｯｸM" panose="020B0609000000000000" pitchFamily="49" charset="-128"/>
              <a:ea typeface="HGｺﾞｼｯｸM" panose="020B0609000000000000" pitchFamily="49" charset="-128"/>
            </a:rPr>
            <a:t>は自動入力となります。</a:t>
          </a:r>
        </a:p>
        <a:p>
          <a:r>
            <a:rPr kumimoji="1" lang="ja-JP" altLang="en-US" sz="1400" b="1">
              <a:latin typeface="HGｺﾞｼｯｸM" panose="020B0609000000000000" pitchFamily="49" charset="-128"/>
              <a:ea typeface="HGｺﾞｼｯｸM" panose="020B0609000000000000" pitchFamily="49" charset="-128"/>
            </a:rPr>
            <a:t>③</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摘要</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内訳明細書を作成しない場合は</a:t>
          </a:r>
          <a:endParaRPr kumimoji="1" lang="en-US" altLang="ja-JP" sz="1400" b="0">
            <a:latin typeface="HGｺﾞｼｯｸM" panose="020B0609000000000000" pitchFamily="49" charset="-128"/>
            <a:ea typeface="HGｺﾞｼｯｸM" panose="020B0609000000000000" pitchFamily="49" charset="-128"/>
          </a:endParaRPr>
        </a:p>
        <a:p>
          <a:r>
            <a:rPr kumimoji="1" lang="ja-JP" altLang="en-US" sz="1400" b="0">
              <a:latin typeface="HGｺﾞｼｯｸM" panose="020B0609000000000000" pitchFamily="49" charset="-128"/>
              <a:ea typeface="HGｺﾞｼｯｸM" panose="020B0609000000000000" pitchFamily="49" charset="-128"/>
            </a:rPr>
            <a:t>　詳細をこちらに入力してください。</a:t>
          </a:r>
        </a:p>
        <a:p>
          <a:r>
            <a:rPr kumimoji="1" lang="ja-JP" altLang="en-US" sz="1400" b="0">
              <a:latin typeface="HGｺﾞｼｯｸM" panose="020B0609000000000000" pitchFamily="49" charset="-128"/>
              <a:ea typeface="HGｺﾞｼｯｸM" panose="020B0609000000000000" pitchFamily="49" charset="-128"/>
            </a:rPr>
            <a:t>　内訳明細書を作成する、又は御社様式の明細がある場合は</a:t>
          </a:r>
        </a:p>
        <a:p>
          <a:r>
            <a:rPr kumimoji="1" lang="ja-JP" altLang="en-US" sz="1400" b="0">
              <a:latin typeface="HGｺﾞｼｯｸM" panose="020B0609000000000000" pitchFamily="49" charset="-128"/>
              <a:ea typeface="HGｺﾞｼｯｸM" panose="020B0609000000000000" pitchFamily="49" charset="-128"/>
            </a:rPr>
            <a:t>　</a:t>
          </a:r>
          <a:r>
            <a:rPr kumimoji="1" lang="en-US" altLang="ja-JP" sz="1400" b="0">
              <a:latin typeface="HGｺﾞｼｯｸM" panose="020B0609000000000000" pitchFamily="49" charset="-128"/>
              <a:ea typeface="HGｺﾞｼｯｸM" panose="020B0609000000000000" pitchFamily="49" charset="-128"/>
            </a:rPr>
            <a:t>｢</a:t>
          </a:r>
          <a:r>
            <a:rPr kumimoji="1" lang="ja-JP" altLang="en-US" sz="1400" b="0">
              <a:latin typeface="HGｺﾞｼｯｸM" panose="020B0609000000000000" pitchFamily="49" charset="-128"/>
              <a:ea typeface="HGｺﾞｼｯｸM" panose="020B0609000000000000" pitchFamily="49" charset="-128"/>
            </a:rPr>
            <a:t>別紙明細の通り</a:t>
          </a:r>
          <a:r>
            <a:rPr kumimoji="1" lang="en-US" altLang="ja-JP" sz="1400" b="0">
              <a:latin typeface="HGｺﾞｼｯｸM" panose="020B0609000000000000" pitchFamily="49" charset="-128"/>
              <a:ea typeface="HGｺﾞｼｯｸM" panose="020B0609000000000000" pitchFamily="49" charset="-128"/>
            </a:rPr>
            <a:t>｣</a:t>
          </a:r>
          <a:r>
            <a:rPr kumimoji="1" lang="ja-JP" altLang="en-US" sz="1400" b="0">
              <a:latin typeface="HGｺﾞｼｯｸM" panose="020B0609000000000000" pitchFamily="49" charset="-128"/>
              <a:ea typeface="HGｺﾞｼｯｸM" panose="020B0609000000000000" pitchFamily="49" charset="-128"/>
            </a:rPr>
            <a:t>と入力してください。</a:t>
          </a:r>
        </a:p>
        <a:p>
          <a:r>
            <a:rPr kumimoji="1" lang="ja-JP" altLang="en-US" sz="1400" b="1">
              <a:latin typeface="HGｺﾞｼｯｸM" panose="020B0609000000000000" pitchFamily="49" charset="-128"/>
              <a:ea typeface="HGｺﾞｼｯｸM" panose="020B0609000000000000" pitchFamily="49" charset="-128"/>
            </a:rPr>
            <a:t>④</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今回までの出来高又は今回入着高</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今回の入着高（税抜）を記入して下さい。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⑤</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請求者</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社名欄に御社の住所、社名を正確に記入捺印してください。</a:t>
          </a:r>
          <a:endParaRPr kumimoji="1" lang="en-US" altLang="ja-JP"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登録番号には適格請求書発行事業者の番号を入力して下さい。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⑥</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振込先</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お振込先は、変更時には必ず記入して下さい。</a:t>
          </a:r>
          <a:endParaRPr kumimoji="1" lang="en-US" altLang="ja-JP"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消費税</a:t>
          </a: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青色セル</a:t>
          </a:r>
          <a:endPar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自動計算の書式が入っていますが、非課税等が発生する</a:t>
          </a:r>
          <a:endParaRPr kumimoji="1" lang="en-US" altLang="ja-JP"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　場合は上書きで入力してください。</a:t>
          </a:r>
          <a:endParaRPr kumimoji="1" lang="en-US" altLang="ja-JP" sz="1400" b="0"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1" i="0" u="none" strike="noStrike" kern="0" cap="none" spc="0" normalizeH="0" baseline="0" noProof="0">
              <a:ln>
                <a:noFill/>
              </a:ln>
              <a:solidFill>
                <a:prstClr val="black"/>
              </a:solidFill>
              <a:effectLst/>
              <a:uLnTx/>
              <a:uFillTx/>
              <a:latin typeface="HGｺﾞｼｯｸM" panose="020B0609000000000000" pitchFamily="49" charset="-128"/>
              <a:ea typeface="HGｺﾞｼｯｸM" panose="020B0609000000000000" pitchFamily="49" charset="-128"/>
              <a:cs typeface="+mn-cs"/>
            </a:rPr>
            <a:t>別シート</a:t>
          </a:r>
          <a:r>
            <a:rPr kumimoji="1" lang="en-US" altLang="ja-JP" sz="1400" b="1">
              <a:latin typeface="HGｺﾞｼｯｸM" panose="020B0609000000000000" pitchFamily="49" charset="-128"/>
              <a:ea typeface="HGｺﾞｼｯｸM" panose="020B0609000000000000" pitchFamily="49" charset="-128"/>
            </a:rPr>
            <a:t>【</a:t>
          </a:r>
          <a:r>
            <a:rPr kumimoji="1" lang="ja-JP" altLang="en-US" sz="1400" b="1">
              <a:latin typeface="HGｺﾞｼｯｸM" panose="020B0609000000000000" pitchFamily="49" charset="-128"/>
              <a:ea typeface="HGｺﾞｼｯｸM" panose="020B0609000000000000" pitchFamily="49" charset="-128"/>
            </a:rPr>
            <a:t>内訳明細書</a:t>
          </a:r>
          <a:r>
            <a:rPr kumimoji="1" lang="en-US" altLang="ja-JP" sz="1400" b="1">
              <a:latin typeface="HGｺﾞｼｯｸM" panose="020B0609000000000000" pitchFamily="49" charset="-128"/>
              <a:ea typeface="HGｺﾞｼｯｸM" panose="020B0609000000000000" pitchFamily="49" charset="-128"/>
            </a:rPr>
            <a:t>】</a:t>
          </a:r>
        </a:p>
        <a:p>
          <a:r>
            <a:rPr kumimoji="1" lang="ja-JP" altLang="en-US" sz="1400" b="0">
              <a:latin typeface="HGｺﾞｼｯｸM" panose="020B0609000000000000" pitchFamily="49" charset="-128"/>
              <a:ea typeface="HGｺﾞｼｯｸM" panose="020B0609000000000000" pitchFamily="49" charset="-128"/>
            </a:rPr>
            <a:t>　</a:t>
          </a:r>
          <a:r>
            <a:rPr kumimoji="1" lang="en-US" altLang="ja-JP" sz="1400" b="0">
              <a:latin typeface="HGｺﾞｼｯｸM" panose="020B0609000000000000" pitchFamily="49" charset="-128"/>
              <a:ea typeface="HGｺﾞｼｯｸM" panose="020B0609000000000000" pitchFamily="49" charset="-128"/>
            </a:rPr>
            <a:t>1</a:t>
          </a:r>
          <a:r>
            <a:rPr kumimoji="1" lang="ja-JP" altLang="en-US" sz="1400" b="0">
              <a:latin typeface="HGｺﾞｼｯｸM" panose="020B0609000000000000" pitchFamily="49" charset="-128"/>
              <a:ea typeface="HGｺﾞｼｯｸM" panose="020B0609000000000000" pitchFamily="49" charset="-128"/>
            </a:rPr>
            <a:t>枚</a:t>
          </a:r>
          <a:r>
            <a:rPr kumimoji="1" lang="en-US" altLang="ja-JP" sz="1400" b="0">
              <a:latin typeface="HGｺﾞｼｯｸM" panose="020B0609000000000000" pitchFamily="49" charset="-128"/>
              <a:ea typeface="HGｺﾞｼｯｸM" panose="020B0609000000000000" pitchFamily="49" charset="-128"/>
            </a:rPr>
            <a:t>29</a:t>
          </a:r>
          <a:r>
            <a:rPr kumimoji="1" lang="ja-JP" altLang="en-US" sz="1400" b="0">
              <a:latin typeface="HGｺﾞｼｯｸM" panose="020B0609000000000000" pitchFamily="49" charset="-128"/>
              <a:ea typeface="HGｺﾞｼｯｸM" panose="020B0609000000000000" pitchFamily="49" charset="-128"/>
            </a:rPr>
            <a:t>行です。</a:t>
          </a:r>
        </a:p>
        <a:p>
          <a:r>
            <a:rPr kumimoji="1" lang="ja-JP" altLang="en-US" sz="1400" b="0">
              <a:latin typeface="HGｺﾞｼｯｸM" panose="020B0609000000000000" pitchFamily="49" charset="-128"/>
              <a:ea typeface="HGｺﾞｼｯｸM" panose="020B0609000000000000" pitchFamily="49" charset="-128"/>
            </a:rPr>
            <a:t>　御社様式で明細がある場合には、明細添付でも構いません。</a:t>
          </a:r>
        </a:p>
      </xdr:txBody>
    </xdr:sp>
    <xdr:clientData/>
  </xdr:twoCellAnchor>
  <xdr:twoCellAnchor>
    <xdr:from>
      <xdr:col>4</xdr:col>
      <xdr:colOff>30080</xdr:colOff>
      <xdr:row>7</xdr:row>
      <xdr:rowOff>0</xdr:rowOff>
    </xdr:from>
    <xdr:to>
      <xdr:col>6</xdr:col>
      <xdr:colOff>88696</xdr:colOff>
      <xdr:row>8</xdr:row>
      <xdr:rowOff>63667</xdr:rowOff>
    </xdr:to>
    <xdr:sp macro="" textlink="">
      <xdr:nvSpPr>
        <xdr:cNvPr id="29" name="テキスト ボックス 28"/>
        <xdr:cNvSpPr txBox="1"/>
      </xdr:nvSpPr>
      <xdr:spPr>
        <a:xfrm>
          <a:off x="621633" y="2105526"/>
          <a:ext cx="359405" cy="37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34</xdr:col>
      <xdr:colOff>96755</xdr:colOff>
      <xdr:row>7</xdr:row>
      <xdr:rowOff>0</xdr:rowOff>
    </xdr:from>
    <xdr:to>
      <xdr:col>37</xdr:col>
      <xdr:colOff>2971</xdr:colOff>
      <xdr:row>8</xdr:row>
      <xdr:rowOff>63667</xdr:rowOff>
    </xdr:to>
    <xdr:sp macro="" textlink="">
      <xdr:nvSpPr>
        <xdr:cNvPr id="30" name="テキスト ボックス 29"/>
        <xdr:cNvSpPr txBox="1"/>
      </xdr:nvSpPr>
      <xdr:spPr>
        <a:xfrm>
          <a:off x="5099887" y="2105526"/>
          <a:ext cx="357400" cy="37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②</a:t>
          </a:r>
          <a:endParaRPr kumimoji="1" lang="ja-JP" altLang="en-US" sz="1200"/>
        </a:p>
      </xdr:txBody>
    </xdr:sp>
    <xdr:clientData/>
  </xdr:twoCellAnchor>
  <xdr:twoCellAnchor>
    <xdr:from>
      <xdr:col>0</xdr:col>
      <xdr:colOff>96756</xdr:colOff>
      <xdr:row>11</xdr:row>
      <xdr:rowOff>90237</xdr:rowOff>
    </xdr:from>
    <xdr:to>
      <xdr:col>3</xdr:col>
      <xdr:colOff>15004</xdr:colOff>
      <xdr:row>13</xdr:row>
      <xdr:rowOff>37830</xdr:rowOff>
    </xdr:to>
    <xdr:sp macro="" textlink="">
      <xdr:nvSpPr>
        <xdr:cNvPr id="31" name="テキスト ボックス 30"/>
        <xdr:cNvSpPr txBox="1"/>
      </xdr:nvSpPr>
      <xdr:spPr>
        <a:xfrm>
          <a:off x="96756" y="3198395"/>
          <a:ext cx="359406" cy="368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③</a:t>
          </a:r>
          <a:endParaRPr kumimoji="1" lang="ja-JP" altLang="en-US" sz="1200"/>
        </a:p>
      </xdr:txBody>
    </xdr:sp>
    <xdr:clientData/>
  </xdr:twoCellAnchor>
  <xdr:twoCellAnchor>
    <xdr:from>
      <xdr:col>0</xdr:col>
      <xdr:colOff>96756</xdr:colOff>
      <xdr:row>13</xdr:row>
      <xdr:rowOff>94248</xdr:rowOff>
    </xdr:from>
    <xdr:to>
      <xdr:col>3</xdr:col>
      <xdr:colOff>15004</xdr:colOff>
      <xdr:row>15</xdr:row>
      <xdr:rowOff>47355</xdr:rowOff>
    </xdr:to>
    <xdr:sp macro="" textlink="">
      <xdr:nvSpPr>
        <xdr:cNvPr id="32" name="テキスト ボックス 31"/>
        <xdr:cNvSpPr txBox="1"/>
      </xdr:nvSpPr>
      <xdr:spPr>
        <a:xfrm>
          <a:off x="96756" y="3623511"/>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③</a:t>
          </a:r>
          <a:endParaRPr kumimoji="1" lang="ja-JP" altLang="en-US" sz="1200"/>
        </a:p>
      </xdr:txBody>
    </xdr:sp>
    <xdr:clientData/>
  </xdr:twoCellAnchor>
  <xdr:twoCellAnchor>
    <xdr:from>
      <xdr:col>0</xdr:col>
      <xdr:colOff>96756</xdr:colOff>
      <xdr:row>15</xdr:row>
      <xdr:rowOff>84723</xdr:rowOff>
    </xdr:from>
    <xdr:to>
      <xdr:col>3</xdr:col>
      <xdr:colOff>15004</xdr:colOff>
      <xdr:row>17</xdr:row>
      <xdr:rowOff>37829</xdr:rowOff>
    </xdr:to>
    <xdr:sp macro="" textlink="">
      <xdr:nvSpPr>
        <xdr:cNvPr id="33" name="テキスト ボックス 32"/>
        <xdr:cNvSpPr txBox="1"/>
      </xdr:nvSpPr>
      <xdr:spPr>
        <a:xfrm>
          <a:off x="96756" y="4035091"/>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③</a:t>
          </a:r>
          <a:endParaRPr kumimoji="1" lang="ja-JP" altLang="en-US" sz="1200"/>
        </a:p>
      </xdr:txBody>
    </xdr:sp>
    <xdr:clientData/>
  </xdr:twoCellAnchor>
  <xdr:twoCellAnchor>
    <xdr:from>
      <xdr:col>0</xdr:col>
      <xdr:colOff>96756</xdr:colOff>
      <xdr:row>17</xdr:row>
      <xdr:rowOff>94247</xdr:rowOff>
    </xdr:from>
    <xdr:to>
      <xdr:col>3</xdr:col>
      <xdr:colOff>15004</xdr:colOff>
      <xdr:row>19</xdr:row>
      <xdr:rowOff>47354</xdr:rowOff>
    </xdr:to>
    <xdr:sp macro="" textlink="">
      <xdr:nvSpPr>
        <xdr:cNvPr id="34" name="テキスト ボックス 33"/>
        <xdr:cNvSpPr txBox="1"/>
      </xdr:nvSpPr>
      <xdr:spPr>
        <a:xfrm>
          <a:off x="96756" y="4465721"/>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③</a:t>
          </a:r>
          <a:endParaRPr kumimoji="1" lang="ja-JP" altLang="en-US" sz="1200"/>
        </a:p>
      </xdr:txBody>
    </xdr:sp>
    <xdr:clientData/>
  </xdr:twoCellAnchor>
  <xdr:twoCellAnchor>
    <xdr:from>
      <xdr:col>37</xdr:col>
      <xdr:colOff>76703</xdr:colOff>
      <xdr:row>10</xdr:row>
      <xdr:rowOff>120316</xdr:rowOff>
    </xdr:from>
    <xdr:to>
      <xdr:col>39</xdr:col>
      <xdr:colOff>135320</xdr:colOff>
      <xdr:row>12</xdr:row>
      <xdr:rowOff>178198</xdr:rowOff>
    </xdr:to>
    <xdr:sp macro="" textlink="">
      <xdr:nvSpPr>
        <xdr:cNvPr id="35" name="テキスト ボックス 34"/>
        <xdr:cNvSpPr txBox="1"/>
      </xdr:nvSpPr>
      <xdr:spPr>
        <a:xfrm>
          <a:off x="5531019" y="3068053"/>
          <a:ext cx="359406" cy="368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37</xdr:col>
      <xdr:colOff>76703</xdr:colOff>
      <xdr:row>12</xdr:row>
      <xdr:rowOff>234616</xdr:rowOff>
    </xdr:from>
    <xdr:to>
      <xdr:col>39</xdr:col>
      <xdr:colOff>135320</xdr:colOff>
      <xdr:row>14</xdr:row>
      <xdr:rowOff>187723</xdr:rowOff>
    </xdr:to>
    <xdr:sp macro="" textlink="">
      <xdr:nvSpPr>
        <xdr:cNvPr id="36" name="テキスト ボックス 35"/>
        <xdr:cNvSpPr txBox="1"/>
      </xdr:nvSpPr>
      <xdr:spPr>
        <a:xfrm>
          <a:off x="5531019" y="3493169"/>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37</xdr:col>
      <xdr:colOff>76703</xdr:colOff>
      <xdr:row>14</xdr:row>
      <xdr:rowOff>225091</xdr:rowOff>
    </xdr:from>
    <xdr:to>
      <xdr:col>39</xdr:col>
      <xdr:colOff>135320</xdr:colOff>
      <xdr:row>16</xdr:row>
      <xdr:rowOff>178198</xdr:rowOff>
    </xdr:to>
    <xdr:sp macro="" textlink="">
      <xdr:nvSpPr>
        <xdr:cNvPr id="37" name="テキスト ボックス 36"/>
        <xdr:cNvSpPr txBox="1"/>
      </xdr:nvSpPr>
      <xdr:spPr>
        <a:xfrm>
          <a:off x="5531019" y="3904749"/>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37</xdr:col>
      <xdr:colOff>76703</xdr:colOff>
      <xdr:row>16</xdr:row>
      <xdr:rowOff>234616</xdr:rowOff>
    </xdr:from>
    <xdr:to>
      <xdr:col>39</xdr:col>
      <xdr:colOff>135320</xdr:colOff>
      <xdr:row>18</xdr:row>
      <xdr:rowOff>187723</xdr:rowOff>
    </xdr:to>
    <xdr:sp macro="" textlink="">
      <xdr:nvSpPr>
        <xdr:cNvPr id="38" name="テキスト ボックス 37"/>
        <xdr:cNvSpPr txBox="1"/>
      </xdr:nvSpPr>
      <xdr:spPr>
        <a:xfrm>
          <a:off x="5531019" y="4335379"/>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④</a:t>
          </a:r>
          <a:endParaRPr kumimoji="1" lang="ja-JP" altLang="en-US" sz="1200"/>
        </a:p>
      </xdr:txBody>
    </xdr:sp>
    <xdr:clientData/>
  </xdr:twoCellAnchor>
  <xdr:twoCellAnchor>
    <xdr:from>
      <xdr:col>6</xdr:col>
      <xdr:colOff>110291</xdr:colOff>
      <xdr:row>5</xdr:row>
      <xdr:rowOff>110289</xdr:rowOff>
    </xdr:from>
    <xdr:to>
      <xdr:col>9</xdr:col>
      <xdr:colOff>18512</xdr:colOff>
      <xdr:row>6</xdr:row>
      <xdr:rowOff>334378</xdr:rowOff>
    </xdr:to>
    <xdr:sp macro="" textlink="">
      <xdr:nvSpPr>
        <xdr:cNvPr id="39" name="テキスト ボックス 38"/>
        <xdr:cNvSpPr txBox="1"/>
      </xdr:nvSpPr>
      <xdr:spPr>
        <a:xfrm>
          <a:off x="1002633" y="1624263"/>
          <a:ext cx="359405" cy="37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mn-lt"/>
              <a:ea typeface="+mn-ea"/>
              <a:cs typeface="+mn-cs"/>
            </a:rPr>
            <a:t>①</a:t>
          </a:r>
          <a:endParaRPr kumimoji="1" lang="ja-JP" altLang="en-US" sz="1200"/>
        </a:p>
      </xdr:txBody>
    </xdr:sp>
    <xdr:clientData/>
  </xdr:twoCellAnchor>
  <xdr:twoCellAnchor>
    <xdr:from>
      <xdr:col>23</xdr:col>
      <xdr:colOff>36599</xdr:colOff>
      <xdr:row>1</xdr:row>
      <xdr:rowOff>491289</xdr:rowOff>
    </xdr:from>
    <xdr:to>
      <xdr:col>25</xdr:col>
      <xdr:colOff>95215</xdr:colOff>
      <xdr:row>3</xdr:row>
      <xdr:rowOff>87961</xdr:rowOff>
    </xdr:to>
    <xdr:sp macro="" textlink="">
      <xdr:nvSpPr>
        <xdr:cNvPr id="40" name="テキスト ボックス 39"/>
        <xdr:cNvSpPr txBox="1"/>
      </xdr:nvSpPr>
      <xdr:spPr>
        <a:xfrm>
          <a:off x="3385388" y="571500"/>
          <a:ext cx="359406" cy="368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⑤</a:t>
          </a:r>
          <a:endParaRPr kumimoji="1" lang="ja-JP" altLang="en-US" sz="1200"/>
        </a:p>
      </xdr:txBody>
    </xdr:sp>
    <xdr:clientData/>
  </xdr:twoCellAnchor>
  <xdr:twoCellAnchor>
    <xdr:from>
      <xdr:col>16</xdr:col>
      <xdr:colOff>96756</xdr:colOff>
      <xdr:row>34</xdr:row>
      <xdr:rowOff>154406</xdr:rowOff>
    </xdr:from>
    <xdr:to>
      <xdr:col>19</xdr:col>
      <xdr:colOff>4977</xdr:colOff>
      <xdr:row>35</xdr:row>
      <xdr:rowOff>227828</xdr:rowOff>
    </xdr:to>
    <xdr:sp macro="" textlink="">
      <xdr:nvSpPr>
        <xdr:cNvPr id="41" name="テキスト ボックス 40"/>
        <xdr:cNvSpPr txBox="1"/>
      </xdr:nvSpPr>
      <xdr:spPr>
        <a:xfrm>
          <a:off x="2392782" y="9338511"/>
          <a:ext cx="359406" cy="37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mn-lt"/>
              <a:ea typeface="+mn-ea"/>
              <a:cs typeface="+mn-cs"/>
            </a:rPr>
            <a:t>⑥</a:t>
          </a:r>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145836</xdr:colOff>
      <xdr:row>12</xdr:row>
      <xdr:rowOff>0</xdr:rowOff>
    </xdr:from>
    <xdr:to>
      <xdr:col>45</xdr:col>
      <xdr:colOff>145836</xdr:colOff>
      <xdr:row>32</xdr:row>
      <xdr:rowOff>0</xdr:rowOff>
    </xdr:to>
    <xdr:cxnSp macro="">
      <xdr:nvCxnSpPr>
        <xdr:cNvPr id="2" name="直線コネクタ 1"/>
        <xdr:cNvCxnSpPr/>
      </xdr:nvCxnSpPr>
      <xdr:spPr>
        <a:xfrm>
          <a:off x="6889536"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156094</xdr:colOff>
      <xdr:row>12</xdr:row>
      <xdr:rowOff>0</xdr:rowOff>
    </xdr:from>
    <xdr:to>
      <xdr:col>44</xdr:col>
      <xdr:colOff>156094</xdr:colOff>
      <xdr:row>32</xdr:row>
      <xdr:rowOff>0</xdr:rowOff>
    </xdr:to>
    <xdr:cxnSp macro="">
      <xdr:nvCxnSpPr>
        <xdr:cNvPr id="3" name="直線コネクタ 2"/>
        <xdr:cNvCxnSpPr/>
      </xdr:nvCxnSpPr>
      <xdr:spPr>
        <a:xfrm>
          <a:off x="6747394"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152418</xdr:colOff>
      <xdr:row>12</xdr:row>
      <xdr:rowOff>0</xdr:rowOff>
    </xdr:from>
    <xdr:to>
      <xdr:col>43</xdr:col>
      <xdr:colOff>152418</xdr:colOff>
      <xdr:row>32</xdr:row>
      <xdr:rowOff>0</xdr:rowOff>
    </xdr:to>
    <xdr:cxnSp macro="">
      <xdr:nvCxnSpPr>
        <xdr:cNvPr id="4" name="直線コネクタ 3"/>
        <xdr:cNvCxnSpPr/>
      </xdr:nvCxnSpPr>
      <xdr:spPr>
        <a:xfrm>
          <a:off x="6591318" y="3114675"/>
          <a:ext cx="0" cy="520065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12</xdr:row>
      <xdr:rowOff>0</xdr:rowOff>
    </xdr:from>
    <xdr:to>
      <xdr:col>42</xdr:col>
      <xdr:colOff>151471</xdr:colOff>
      <xdr:row>32</xdr:row>
      <xdr:rowOff>0</xdr:rowOff>
    </xdr:to>
    <xdr:cxnSp macro="">
      <xdr:nvCxnSpPr>
        <xdr:cNvPr id="5" name="直線コネクタ 4"/>
        <xdr:cNvCxnSpPr/>
      </xdr:nvCxnSpPr>
      <xdr:spPr>
        <a:xfrm>
          <a:off x="643797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2120</xdr:colOff>
      <xdr:row>12</xdr:row>
      <xdr:rowOff>0</xdr:rowOff>
    </xdr:from>
    <xdr:to>
      <xdr:col>42</xdr:col>
      <xdr:colOff>2120</xdr:colOff>
      <xdr:row>32</xdr:row>
      <xdr:rowOff>0</xdr:rowOff>
    </xdr:to>
    <xdr:cxnSp macro="">
      <xdr:nvCxnSpPr>
        <xdr:cNvPr id="6" name="直線コネクタ 5"/>
        <xdr:cNvCxnSpPr/>
      </xdr:nvCxnSpPr>
      <xdr:spPr>
        <a:xfrm>
          <a:off x="6288620" y="3333750"/>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1172</xdr:colOff>
      <xdr:row>12</xdr:row>
      <xdr:rowOff>0</xdr:rowOff>
    </xdr:from>
    <xdr:to>
      <xdr:col>41</xdr:col>
      <xdr:colOff>1172</xdr:colOff>
      <xdr:row>32</xdr:row>
      <xdr:rowOff>0</xdr:rowOff>
    </xdr:to>
    <xdr:cxnSp macro="">
      <xdr:nvCxnSpPr>
        <xdr:cNvPr id="7" name="直線コネクタ 6"/>
        <xdr:cNvCxnSpPr/>
      </xdr:nvCxnSpPr>
      <xdr:spPr>
        <a:xfrm>
          <a:off x="6135272" y="3333750"/>
          <a:ext cx="0" cy="520065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156621</xdr:colOff>
      <xdr:row>12</xdr:row>
      <xdr:rowOff>0</xdr:rowOff>
    </xdr:from>
    <xdr:to>
      <xdr:col>39</xdr:col>
      <xdr:colOff>156621</xdr:colOff>
      <xdr:row>32</xdr:row>
      <xdr:rowOff>0</xdr:rowOff>
    </xdr:to>
    <xdr:cxnSp macro="">
      <xdr:nvCxnSpPr>
        <xdr:cNvPr id="8" name="直線コネクタ 7"/>
        <xdr:cNvCxnSpPr/>
      </xdr:nvCxnSpPr>
      <xdr:spPr>
        <a:xfrm>
          <a:off x="5985921" y="3114675"/>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3272</xdr:colOff>
      <xdr:row>12</xdr:row>
      <xdr:rowOff>0</xdr:rowOff>
    </xdr:from>
    <xdr:to>
      <xdr:col>39</xdr:col>
      <xdr:colOff>3272</xdr:colOff>
      <xdr:row>32</xdr:row>
      <xdr:rowOff>0</xdr:rowOff>
    </xdr:to>
    <xdr:cxnSp macro="">
      <xdr:nvCxnSpPr>
        <xdr:cNvPr id="9" name="直線コネクタ 8"/>
        <xdr:cNvCxnSpPr/>
      </xdr:nvCxnSpPr>
      <xdr:spPr>
        <a:xfrm>
          <a:off x="5832572" y="3333750"/>
          <a:ext cx="0" cy="520065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1172</xdr:colOff>
      <xdr:row>33</xdr:row>
      <xdr:rowOff>74</xdr:rowOff>
    </xdr:from>
    <xdr:to>
      <xdr:col>35</xdr:col>
      <xdr:colOff>1172</xdr:colOff>
      <xdr:row>37</xdr:row>
      <xdr:rowOff>0</xdr:rowOff>
    </xdr:to>
    <xdr:cxnSp macro="">
      <xdr:nvCxnSpPr>
        <xdr:cNvPr id="10" name="直線コネクタ 9"/>
        <xdr:cNvCxnSpPr/>
      </xdr:nvCxnSpPr>
      <xdr:spPr>
        <a:xfrm>
          <a:off x="52208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1172</xdr:colOff>
      <xdr:row>33</xdr:row>
      <xdr:rowOff>74</xdr:rowOff>
    </xdr:from>
    <xdr:to>
      <xdr:col>36</xdr:col>
      <xdr:colOff>1172</xdr:colOff>
      <xdr:row>37</xdr:row>
      <xdr:rowOff>0</xdr:rowOff>
    </xdr:to>
    <xdr:cxnSp macro="">
      <xdr:nvCxnSpPr>
        <xdr:cNvPr id="11" name="直線コネクタ 10"/>
        <xdr:cNvCxnSpPr/>
      </xdr:nvCxnSpPr>
      <xdr:spPr>
        <a:xfrm>
          <a:off x="53732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1172</xdr:colOff>
      <xdr:row>33</xdr:row>
      <xdr:rowOff>74</xdr:rowOff>
    </xdr:from>
    <xdr:to>
      <xdr:col>37</xdr:col>
      <xdr:colOff>1172</xdr:colOff>
      <xdr:row>37</xdr:row>
      <xdr:rowOff>0</xdr:rowOff>
    </xdr:to>
    <xdr:cxnSp macro="">
      <xdr:nvCxnSpPr>
        <xdr:cNvPr id="12" name="直線コネクタ 11"/>
        <xdr:cNvCxnSpPr/>
      </xdr:nvCxnSpPr>
      <xdr:spPr>
        <a:xfrm>
          <a:off x="5525672" y="8620199"/>
          <a:ext cx="0" cy="118102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145836</xdr:colOff>
      <xdr:row>32</xdr:row>
      <xdr:rowOff>302421</xdr:rowOff>
    </xdr:from>
    <xdr:to>
      <xdr:col>45</xdr:col>
      <xdr:colOff>145836</xdr:colOff>
      <xdr:row>37</xdr:row>
      <xdr:rowOff>303321</xdr:rowOff>
    </xdr:to>
    <xdr:cxnSp macro="">
      <xdr:nvCxnSpPr>
        <xdr:cNvPr id="13" name="直線コネクタ 12"/>
        <xdr:cNvCxnSpPr/>
      </xdr:nvCxnSpPr>
      <xdr:spPr>
        <a:xfrm>
          <a:off x="6889536"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3694</xdr:colOff>
      <xdr:row>32</xdr:row>
      <xdr:rowOff>302421</xdr:rowOff>
    </xdr:from>
    <xdr:to>
      <xdr:col>45</xdr:col>
      <xdr:colOff>3694</xdr:colOff>
      <xdr:row>37</xdr:row>
      <xdr:rowOff>303321</xdr:rowOff>
    </xdr:to>
    <xdr:cxnSp macro="">
      <xdr:nvCxnSpPr>
        <xdr:cNvPr id="14" name="直線コネクタ 13"/>
        <xdr:cNvCxnSpPr/>
      </xdr:nvCxnSpPr>
      <xdr:spPr>
        <a:xfrm>
          <a:off x="6747394"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18</xdr:colOff>
      <xdr:row>32</xdr:row>
      <xdr:rowOff>302421</xdr:rowOff>
    </xdr:from>
    <xdr:to>
      <xdr:col>44</xdr:col>
      <xdr:colOff>18</xdr:colOff>
      <xdr:row>37</xdr:row>
      <xdr:rowOff>303321</xdr:rowOff>
    </xdr:to>
    <xdr:cxnSp macro="">
      <xdr:nvCxnSpPr>
        <xdr:cNvPr id="15" name="直線コネクタ 14"/>
        <xdr:cNvCxnSpPr/>
      </xdr:nvCxnSpPr>
      <xdr:spPr>
        <a:xfrm>
          <a:off x="6591318"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151471</xdr:colOff>
      <xdr:row>32</xdr:row>
      <xdr:rowOff>302421</xdr:rowOff>
    </xdr:from>
    <xdr:to>
      <xdr:col>42</xdr:col>
      <xdr:colOff>151471</xdr:colOff>
      <xdr:row>37</xdr:row>
      <xdr:rowOff>303321</xdr:rowOff>
    </xdr:to>
    <xdr:cxnSp macro="">
      <xdr:nvCxnSpPr>
        <xdr:cNvPr id="16" name="直線コネクタ 15"/>
        <xdr:cNvCxnSpPr/>
      </xdr:nvCxnSpPr>
      <xdr:spPr>
        <a:xfrm>
          <a:off x="643797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2120</xdr:colOff>
      <xdr:row>32</xdr:row>
      <xdr:rowOff>302421</xdr:rowOff>
    </xdr:from>
    <xdr:to>
      <xdr:col>42</xdr:col>
      <xdr:colOff>2120</xdr:colOff>
      <xdr:row>37</xdr:row>
      <xdr:rowOff>303321</xdr:rowOff>
    </xdr:to>
    <xdr:cxnSp macro="">
      <xdr:nvCxnSpPr>
        <xdr:cNvPr id="17" name="直線コネクタ 16"/>
        <xdr:cNvCxnSpPr/>
      </xdr:nvCxnSpPr>
      <xdr:spPr>
        <a:xfrm>
          <a:off x="6288620"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1172</xdr:colOff>
      <xdr:row>32</xdr:row>
      <xdr:rowOff>302421</xdr:rowOff>
    </xdr:from>
    <xdr:to>
      <xdr:col>41</xdr:col>
      <xdr:colOff>1172</xdr:colOff>
      <xdr:row>37</xdr:row>
      <xdr:rowOff>303321</xdr:rowOff>
    </xdr:to>
    <xdr:cxnSp macro="">
      <xdr:nvCxnSpPr>
        <xdr:cNvPr id="18" name="直線コネクタ 17"/>
        <xdr:cNvCxnSpPr/>
      </xdr:nvCxnSpPr>
      <xdr:spPr>
        <a:xfrm>
          <a:off x="6135272" y="8617746"/>
          <a:ext cx="0" cy="1486800"/>
        </a:xfrm>
        <a:prstGeom prst="line">
          <a:avLst/>
        </a:prstGeom>
        <a:ln w="381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4221</xdr:colOff>
      <xdr:row>32</xdr:row>
      <xdr:rowOff>302421</xdr:rowOff>
    </xdr:from>
    <xdr:to>
      <xdr:col>40</xdr:col>
      <xdr:colOff>4221</xdr:colOff>
      <xdr:row>37</xdr:row>
      <xdr:rowOff>303321</xdr:rowOff>
    </xdr:to>
    <xdr:cxnSp macro="">
      <xdr:nvCxnSpPr>
        <xdr:cNvPr id="19" name="直線コネクタ 18"/>
        <xdr:cNvCxnSpPr/>
      </xdr:nvCxnSpPr>
      <xdr:spPr>
        <a:xfrm>
          <a:off x="5985921"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3272</xdr:colOff>
      <xdr:row>32</xdr:row>
      <xdr:rowOff>302421</xdr:rowOff>
    </xdr:from>
    <xdr:to>
      <xdr:col>39</xdr:col>
      <xdr:colOff>3272</xdr:colOff>
      <xdr:row>37</xdr:row>
      <xdr:rowOff>303321</xdr:rowOff>
    </xdr:to>
    <xdr:cxnSp macro="">
      <xdr:nvCxnSpPr>
        <xdr:cNvPr id="20" name="直線コネクタ 19"/>
        <xdr:cNvCxnSpPr/>
      </xdr:nvCxnSpPr>
      <xdr:spPr>
        <a:xfrm>
          <a:off x="5832572" y="8617746"/>
          <a:ext cx="0" cy="148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12</xdr:row>
      <xdr:rowOff>0</xdr:rowOff>
    </xdr:from>
    <xdr:to>
      <xdr:col>27</xdr:col>
      <xdr:colOff>4330</xdr:colOff>
      <xdr:row>13</xdr:row>
      <xdr:rowOff>264103</xdr:rowOff>
    </xdr:to>
    <xdr:cxnSp macro="">
      <xdr:nvCxnSpPr>
        <xdr:cNvPr id="22" name="直線コネクタ 21"/>
        <xdr:cNvCxnSpPr/>
      </xdr:nvCxnSpPr>
      <xdr:spPr>
        <a:xfrm>
          <a:off x="1965614" y="3112943"/>
          <a:ext cx="2017568" cy="4156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14</xdr:row>
      <xdr:rowOff>4330</xdr:rowOff>
    </xdr:from>
    <xdr:to>
      <xdr:col>27</xdr:col>
      <xdr:colOff>4330</xdr:colOff>
      <xdr:row>16</xdr:row>
      <xdr:rowOff>1</xdr:rowOff>
    </xdr:to>
    <xdr:cxnSp macro="">
      <xdr:nvCxnSpPr>
        <xdr:cNvPr id="23" name="直線コネクタ 22"/>
        <xdr:cNvCxnSpPr/>
      </xdr:nvCxnSpPr>
      <xdr:spPr>
        <a:xfrm>
          <a:off x="1965614" y="3537239"/>
          <a:ext cx="2017568" cy="4156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16</xdr:row>
      <xdr:rowOff>4330</xdr:rowOff>
    </xdr:from>
    <xdr:to>
      <xdr:col>27</xdr:col>
      <xdr:colOff>4330</xdr:colOff>
      <xdr:row>18</xdr:row>
      <xdr:rowOff>1</xdr:rowOff>
    </xdr:to>
    <xdr:cxnSp macro="">
      <xdr:nvCxnSpPr>
        <xdr:cNvPr id="24" name="直線コネクタ 23"/>
        <xdr:cNvCxnSpPr/>
      </xdr:nvCxnSpPr>
      <xdr:spPr>
        <a:xfrm>
          <a:off x="1965614" y="3957205"/>
          <a:ext cx="2017568" cy="4156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18</xdr:row>
      <xdr:rowOff>4330</xdr:rowOff>
    </xdr:from>
    <xdr:to>
      <xdr:col>27</xdr:col>
      <xdr:colOff>4330</xdr:colOff>
      <xdr:row>20</xdr:row>
      <xdr:rowOff>1</xdr:rowOff>
    </xdr:to>
    <xdr:cxnSp macro="">
      <xdr:nvCxnSpPr>
        <xdr:cNvPr id="25" name="直線コネクタ 24"/>
        <xdr:cNvCxnSpPr/>
      </xdr:nvCxnSpPr>
      <xdr:spPr>
        <a:xfrm>
          <a:off x="1965614" y="4377171"/>
          <a:ext cx="2017568" cy="4156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4330</xdr:colOff>
      <xdr:row>20</xdr:row>
      <xdr:rowOff>8660</xdr:rowOff>
    </xdr:from>
    <xdr:to>
      <xdr:col>27</xdr:col>
      <xdr:colOff>4330</xdr:colOff>
      <xdr:row>22</xdr:row>
      <xdr:rowOff>312722</xdr:rowOff>
    </xdr:to>
    <xdr:cxnSp macro="">
      <xdr:nvCxnSpPr>
        <xdr:cNvPr id="26" name="直線コネクタ 25"/>
        <xdr:cNvCxnSpPr/>
      </xdr:nvCxnSpPr>
      <xdr:spPr>
        <a:xfrm>
          <a:off x="1965614" y="4801467"/>
          <a:ext cx="2017568" cy="8928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9416</xdr:colOff>
      <xdr:row>12</xdr:row>
      <xdr:rowOff>0</xdr:rowOff>
    </xdr:from>
    <xdr:to>
      <xdr:col>33</xdr:col>
      <xdr:colOff>9416</xdr:colOff>
      <xdr:row>19</xdr:row>
      <xdr:rowOff>264102</xdr:rowOff>
    </xdr:to>
    <xdr:cxnSp macro="">
      <xdr:nvCxnSpPr>
        <xdr:cNvPr id="32" name="直線コネクタ 31"/>
        <xdr:cNvCxnSpPr/>
      </xdr:nvCxnSpPr>
      <xdr:spPr>
        <a:xfrm>
          <a:off x="4897473" y="3112943"/>
          <a:ext cx="0" cy="167553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120182</xdr:colOff>
      <xdr:row>27</xdr:row>
      <xdr:rowOff>78441</xdr:rowOff>
    </xdr:from>
    <xdr:to>
      <xdr:col>4</xdr:col>
      <xdr:colOff>138111</xdr:colOff>
      <xdr:row>27</xdr:row>
      <xdr:rowOff>252211</xdr:rowOff>
    </xdr:to>
    <xdr:sp macro="" textlink="">
      <xdr:nvSpPr>
        <xdr:cNvPr id="21" name="円/楕円 20"/>
        <xdr:cNvSpPr/>
      </xdr:nvSpPr>
      <xdr:spPr>
        <a:xfrm>
          <a:off x="586907" y="7022166"/>
          <a:ext cx="179854" cy="17377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657225</xdr:colOff>
      <xdr:row>4</xdr:row>
      <xdr:rowOff>19050</xdr:rowOff>
    </xdr:from>
    <xdr:to>
      <xdr:col>51</xdr:col>
      <xdr:colOff>633211</xdr:colOff>
      <xdr:row>14</xdr:row>
      <xdr:rowOff>57150</xdr:rowOff>
    </xdr:to>
    <xdr:sp macro="" textlink="">
      <xdr:nvSpPr>
        <xdr:cNvPr id="30" name="テキスト ボックス 29"/>
        <xdr:cNvSpPr txBox="1"/>
      </xdr:nvSpPr>
      <xdr:spPr>
        <a:xfrm>
          <a:off x="8096250" y="1114425"/>
          <a:ext cx="2719186" cy="2524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支払条件が現金</a:t>
          </a:r>
          <a:r>
            <a:rPr kumimoji="1" lang="en-US" altLang="ja-JP" sz="1100"/>
            <a:t>100</a:t>
          </a:r>
          <a:r>
            <a:rPr kumimoji="1" lang="ja-JP" altLang="en-US" sz="1100"/>
            <a:t>％：手形</a:t>
          </a:r>
          <a:r>
            <a:rPr kumimoji="1" lang="en-US" altLang="ja-JP" sz="1100"/>
            <a:t>0</a:t>
          </a:r>
          <a:r>
            <a:rPr kumimoji="1" lang="ja-JP" altLang="en-US" sz="1100"/>
            <a:t>％の場合</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支払条件が現金</a:t>
          </a:r>
          <a:r>
            <a:rPr kumimoji="1" lang="en-US" altLang="ja-JP" sz="1100"/>
            <a:t>30</a:t>
          </a:r>
          <a:r>
            <a:rPr kumimoji="1" lang="ja-JP" altLang="en-US" sz="1100"/>
            <a:t>％：手形</a:t>
          </a:r>
          <a:r>
            <a:rPr kumimoji="1" lang="en-US" altLang="ja-JP" sz="1100"/>
            <a:t>70</a:t>
          </a:r>
          <a:r>
            <a:rPr kumimoji="1" lang="ja-JP" altLang="en-US" sz="1100"/>
            <a:t>％の場合</a:t>
          </a:r>
          <a:endParaRPr kumimoji="1" lang="en-US" altLang="ja-JP" sz="1100"/>
        </a:p>
      </xdr:txBody>
    </xdr:sp>
    <xdr:clientData/>
  </xdr:twoCellAnchor>
  <xdr:twoCellAnchor editAs="oneCell">
    <xdr:from>
      <xdr:col>48</xdr:col>
      <xdr:colOff>544307</xdr:colOff>
      <xdr:row>5</xdr:row>
      <xdr:rowOff>73244</xdr:rowOff>
    </xdr:from>
    <xdr:to>
      <xdr:col>50</xdr:col>
      <xdr:colOff>532361</xdr:colOff>
      <xdr:row>7</xdr:row>
      <xdr:rowOff>286840</xdr:rowOff>
    </xdr:to>
    <xdr:pic>
      <xdr:nvPicPr>
        <xdr:cNvPr id="31" name="図 30"/>
        <xdr:cNvPicPr>
          <a:picLocks noChangeAspect="1"/>
        </xdr:cNvPicPr>
      </xdr:nvPicPr>
      <xdr:blipFill>
        <a:blip xmlns:r="http://schemas.openxmlformats.org/officeDocument/2006/relationships" r:embed="rId1"/>
        <a:stretch>
          <a:fillRect/>
        </a:stretch>
      </xdr:blipFill>
      <xdr:spPr>
        <a:xfrm>
          <a:off x="8669132" y="1444844"/>
          <a:ext cx="1359654" cy="756521"/>
        </a:xfrm>
        <a:prstGeom prst="rect">
          <a:avLst/>
        </a:prstGeom>
      </xdr:spPr>
    </xdr:pic>
    <xdr:clientData/>
  </xdr:twoCellAnchor>
  <xdr:twoCellAnchor editAs="oneCell">
    <xdr:from>
      <xdr:col>48</xdr:col>
      <xdr:colOff>561028</xdr:colOff>
      <xdr:row>9</xdr:row>
      <xdr:rowOff>129923</xdr:rowOff>
    </xdr:from>
    <xdr:to>
      <xdr:col>50</xdr:col>
      <xdr:colOff>574636</xdr:colOff>
      <xdr:row>13</xdr:row>
      <xdr:rowOff>91816</xdr:rowOff>
    </xdr:to>
    <xdr:pic>
      <xdr:nvPicPr>
        <xdr:cNvPr id="33" name="図 32"/>
        <xdr:cNvPicPr>
          <a:picLocks noChangeAspect="1"/>
        </xdr:cNvPicPr>
      </xdr:nvPicPr>
      <xdr:blipFill>
        <a:blip xmlns:r="http://schemas.openxmlformats.org/officeDocument/2006/relationships" r:embed="rId2"/>
        <a:stretch>
          <a:fillRect/>
        </a:stretch>
      </xdr:blipFill>
      <xdr:spPr>
        <a:xfrm>
          <a:off x="8685853" y="2634998"/>
          <a:ext cx="1385208" cy="781043"/>
        </a:xfrm>
        <a:prstGeom prst="rect">
          <a:avLst/>
        </a:prstGeom>
      </xdr:spPr>
    </xdr:pic>
    <xdr:clientData/>
  </xdr:twoCellAnchor>
  <xdr:oneCellAnchor>
    <xdr:from>
      <xdr:col>26</xdr:col>
      <xdr:colOff>28575</xdr:colOff>
      <xdr:row>8</xdr:row>
      <xdr:rowOff>180975</xdr:rowOff>
    </xdr:from>
    <xdr:ext cx="466725" cy="141705"/>
    <xdr:sp macro="" textlink="">
      <xdr:nvSpPr>
        <xdr:cNvPr id="34" name="テキスト ボックス 33"/>
        <xdr:cNvSpPr txBox="1"/>
      </xdr:nvSpPr>
      <xdr:spPr>
        <a:xfrm>
          <a:off x="4067175" y="2371725"/>
          <a:ext cx="466725" cy="14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spAutoFit/>
        </a:bodyPr>
        <a:lstStyle/>
        <a:p>
          <a:r>
            <a:rPr kumimoji="1" lang="ja-JP" altLang="en-US" sz="850"/>
            <a:t>現　　金</a:t>
          </a:r>
        </a:p>
      </xdr:txBody>
    </xdr:sp>
    <xdr:clientData/>
  </xdr:oneCellAnchor>
  <xdr:oneCellAnchor>
    <xdr:from>
      <xdr:col>30</xdr:col>
      <xdr:colOff>9525</xdr:colOff>
      <xdr:row>8</xdr:row>
      <xdr:rowOff>180975</xdr:rowOff>
    </xdr:from>
    <xdr:ext cx="466725" cy="141705"/>
    <xdr:sp macro="" textlink="">
      <xdr:nvSpPr>
        <xdr:cNvPr id="35" name="テキスト ボックス 34"/>
        <xdr:cNvSpPr txBox="1"/>
      </xdr:nvSpPr>
      <xdr:spPr>
        <a:xfrm>
          <a:off x="4657725" y="2371725"/>
          <a:ext cx="466725" cy="14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spAutoFit/>
        </a:bodyPr>
        <a:lstStyle/>
        <a:p>
          <a:r>
            <a:rPr kumimoji="1" lang="ja-JP" altLang="en-US" sz="850"/>
            <a:t>手　　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A15" sqref="A15"/>
    </sheetView>
  </sheetViews>
  <sheetFormatPr defaultRowHeight="13.5" x14ac:dyDescent="0.15"/>
  <sheetData/>
  <sheetProtection algorithmName="SHA-512" hashValue="0TlJb9GNVjhlA4ibIQRfC5nq6DQnG/lfhmxcg79dhsHtsceTg/fctfH7WJitYSykF0Brp81LFLYpRu/tzzAgvQ==" saltValue="CCCRebCfWtTB1v9rvpRlKw==" spinCount="100000" sheet="1" objects="1" scenarios="1"/>
  <phoneticPr fontId="16"/>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9"/>
  <sheetViews>
    <sheetView showGridLines="0" view="pageBreakPreview" zoomScale="85" zoomScaleNormal="85" zoomScaleSheetLayoutView="85" workbookViewId="0">
      <selection activeCell="A15" sqref="A15"/>
    </sheetView>
  </sheetViews>
  <sheetFormatPr defaultRowHeight="13.5" x14ac:dyDescent="0.15"/>
  <cols>
    <col min="1" max="1" width="1.875" style="3" customWidth="1"/>
    <col min="2" max="13" width="2" style="3" customWidth="1"/>
    <col min="14" max="14" width="0.625" style="3" customWidth="1"/>
    <col min="15" max="47" width="2" style="3" customWidth="1"/>
    <col min="48" max="16384" width="9" style="3"/>
  </cols>
  <sheetData>
    <row r="1" spans="1:49" ht="6" customHeight="1" x14ac:dyDescent="0.15">
      <c r="O1" s="4"/>
      <c r="P1" s="4"/>
      <c r="AH1" s="5"/>
      <c r="AI1" s="4"/>
      <c r="AO1" s="4"/>
      <c r="AP1" s="361"/>
      <c r="AQ1" s="361"/>
      <c r="AR1" s="361"/>
      <c r="AS1" s="361"/>
      <c r="AT1" s="361"/>
      <c r="AU1" s="4"/>
    </row>
    <row r="2" spans="1:49" ht="37.5" customHeight="1" x14ac:dyDescent="0.15">
      <c r="B2" s="362" t="s">
        <v>0</v>
      </c>
      <c r="C2" s="362"/>
      <c r="D2" s="362"/>
      <c r="E2" s="362"/>
      <c r="F2" s="362"/>
      <c r="G2" s="362"/>
      <c r="H2" s="362"/>
      <c r="I2" s="362"/>
      <c r="J2" s="362"/>
      <c r="K2" s="362"/>
      <c r="L2" s="362"/>
      <c r="M2" s="362"/>
      <c r="N2" s="362"/>
      <c r="O2" s="362"/>
      <c r="P2" s="362"/>
      <c r="Q2" s="362"/>
      <c r="R2" s="362"/>
      <c r="S2" s="362"/>
      <c r="T2" s="362"/>
      <c r="U2" s="363" t="s">
        <v>28</v>
      </c>
      <c r="V2" s="363"/>
      <c r="W2" s="363"/>
      <c r="X2" s="363"/>
      <c r="Y2" s="363"/>
      <c r="Z2" s="363"/>
      <c r="AA2" s="363"/>
      <c r="AB2" s="363"/>
      <c r="AC2" s="363"/>
      <c r="AD2" s="363"/>
      <c r="AF2" s="4"/>
    </row>
    <row r="3" spans="1:49" ht="14.85" customHeight="1" x14ac:dyDescent="0.15">
      <c r="B3" s="362"/>
      <c r="C3" s="362"/>
      <c r="D3" s="362"/>
      <c r="E3" s="362"/>
      <c r="F3" s="362"/>
      <c r="G3" s="362"/>
      <c r="H3" s="362"/>
      <c r="I3" s="362"/>
      <c r="J3" s="362"/>
      <c r="K3" s="362"/>
      <c r="L3" s="362"/>
      <c r="M3" s="362"/>
      <c r="N3" s="362"/>
      <c r="O3" s="362"/>
      <c r="P3" s="362"/>
      <c r="Q3" s="362"/>
      <c r="R3" s="362"/>
      <c r="S3" s="362"/>
      <c r="T3" s="362"/>
      <c r="X3" s="364" t="s">
        <v>479</v>
      </c>
      <c r="Y3" s="364"/>
      <c r="Z3" s="4"/>
      <c r="AA3" s="365" t="s">
        <v>478</v>
      </c>
      <c r="AB3" s="366"/>
      <c r="AC3" s="367"/>
      <c r="AD3" s="367"/>
      <c r="AE3" s="367"/>
      <c r="AF3" s="367"/>
      <c r="AG3" s="367"/>
      <c r="AH3" s="367"/>
      <c r="AI3" s="367"/>
      <c r="AJ3" s="367"/>
      <c r="AK3" s="367"/>
      <c r="AL3" s="367"/>
      <c r="AM3" s="367"/>
      <c r="AN3" s="367"/>
      <c r="AO3" s="367"/>
      <c r="AP3" s="367"/>
      <c r="AQ3" s="367"/>
      <c r="AR3" s="367"/>
      <c r="AS3" s="367"/>
      <c r="AT3" s="125"/>
      <c r="AU3" s="125"/>
      <c r="AW3"/>
    </row>
    <row r="4" spans="1:49" ht="26.25" customHeight="1" x14ac:dyDescent="0.15">
      <c r="D4" s="4"/>
      <c r="E4" s="4"/>
      <c r="F4" s="4"/>
      <c r="G4" s="4"/>
      <c r="H4" s="4"/>
      <c r="I4" s="4"/>
      <c r="J4" s="4"/>
      <c r="K4" s="4"/>
      <c r="L4" s="4"/>
      <c r="M4" s="4"/>
      <c r="N4" s="4"/>
      <c r="O4" s="4"/>
      <c r="P4" s="4"/>
      <c r="Q4" s="4"/>
      <c r="R4" s="4"/>
      <c r="S4" s="4"/>
      <c r="X4" s="364"/>
      <c r="Y4" s="364"/>
      <c r="Z4" s="368" t="s">
        <v>1</v>
      </c>
      <c r="AA4" s="368"/>
      <c r="AB4" s="368"/>
      <c r="AC4" s="202"/>
      <c r="AD4" s="202"/>
      <c r="AE4" s="202"/>
      <c r="AF4" s="202"/>
      <c r="AG4" s="202"/>
      <c r="AH4" s="202"/>
      <c r="AI4" s="202"/>
      <c r="AJ4" s="202"/>
      <c r="AK4" s="202"/>
      <c r="AL4" s="202"/>
      <c r="AM4" s="202"/>
      <c r="AN4" s="202"/>
      <c r="AO4" s="202"/>
      <c r="AP4" s="202"/>
      <c r="AQ4" s="202"/>
      <c r="AR4" s="202"/>
      <c r="AS4" s="202"/>
      <c r="AT4" s="369" t="s">
        <v>29</v>
      </c>
      <c r="AU4" s="369"/>
    </row>
    <row r="5" spans="1:49" ht="26.25" customHeight="1" x14ac:dyDescent="0.15">
      <c r="P5" s="4"/>
      <c r="X5" s="364"/>
      <c r="Y5" s="364"/>
      <c r="Z5" s="368" t="s">
        <v>2</v>
      </c>
      <c r="AA5" s="368"/>
      <c r="AB5" s="368"/>
      <c r="AC5" s="349"/>
      <c r="AD5" s="349"/>
      <c r="AE5" s="349"/>
      <c r="AF5" s="349"/>
      <c r="AG5" s="349"/>
      <c r="AH5" s="349"/>
      <c r="AI5" s="349"/>
      <c r="AJ5" s="349"/>
      <c r="AK5" s="349"/>
      <c r="AL5" s="349"/>
      <c r="AM5" s="349"/>
      <c r="AN5" s="349"/>
      <c r="AO5" s="349"/>
      <c r="AP5" s="349"/>
      <c r="AQ5" s="349"/>
      <c r="AR5" s="349"/>
      <c r="AS5" s="349"/>
      <c r="AT5" s="370"/>
      <c r="AU5" s="370"/>
    </row>
    <row r="6" spans="1:49" ht="20.25" customHeight="1" x14ac:dyDescent="0.15">
      <c r="A6" s="4"/>
      <c r="B6" s="4"/>
      <c r="C6" s="4"/>
      <c r="D6" s="4"/>
      <c r="E6" s="4"/>
      <c r="F6" s="4"/>
      <c r="G6" s="4"/>
      <c r="H6" s="4"/>
      <c r="I6" s="4"/>
      <c r="J6" s="4"/>
      <c r="K6" s="4"/>
      <c r="L6" s="4"/>
      <c r="M6" s="4"/>
      <c r="N6" s="4"/>
      <c r="O6" s="4"/>
      <c r="P6" s="4"/>
      <c r="Q6" s="4"/>
      <c r="R6" s="4"/>
      <c r="S6" s="4"/>
      <c r="T6" s="4"/>
      <c r="U6" s="4"/>
      <c r="V6" s="4"/>
      <c r="W6" s="4"/>
      <c r="X6" s="360" t="s">
        <v>527</v>
      </c>
      <c r="Y6" s="360"/>
      <c r="Z6" s="360"/>
      <c r="AA6" s="360"/>
      <c r="AB6" s="360"/>
      <c r="AC6" s="359"/>
      <c r="AD6" s="359"/>
      <c r="AE6" s="359"/>
      <c r="AF6" s="359"/>
      <c r="AG6" s="359"/>
      <c r="AH6" s="359"/>
      <c r="AI6" s="359"/>
      <c r="AJ6" s="359"/>
      <c r="AK6" s="359"/>
      <c r="AL6" s="359"/>
      <c r="AM6" s="359"/>
      <c r="AN6" s="359"/>
      <c r="AO6" s="359"/>
      <c r="AP6" s="359"/>
      <c r="AQ6" s="359"/>
      <c r="AR6" s="359"/>
      <c r="AS6" s="359"/>
      <c r="AT6" s="359"/>
      <c r="AU6" s="359"/>
    </row>
    <row r="7" spans="1:49" ht="34.5" customHeight="1" x14ac:dyDescent="0.15">
      <c r="A7" s="4"/>
      <c r="B7" s="334" t="s">
        <v>495</v>
      </c>
      <c r="C7" s="334"/>
      <c r="D7" s="334"/>
      <c r="E7" s="334"/>
      <c r="F7" s="334"/>
      <c r="G7" s="334"/>
      <c r="H7" s="350"/>
      <c r="I7" s="350"/>
      <c r="J7" s="350"/>
      <c r="K7" s="350"/>
      <c r="L7" s="350"/>
      <c r="M7" s="350"/>
      <c r="N7" s="350"/>
      <c r="O7" s="350"/>
      <c r="P7" s="350"/>
      <c r="Q7" s="350"/>
      <c r="R7" s="350"/>
      <c r="S7" s="350"/>
      <c r="T7" s="350"/>
      <c r="U7" s="350"/>
      <c r="V7" s="350"/>
      <c r="W7" s="350"/>
      <c r="X7" s="350"/>
      <c r="Y7" s="350"/>
      <c r="Z7" s="350"/>
      <c r="AA7" s="351"/>
      <c r="AB7" s="352" t="s">
        <v>59</v>
      </c>
      <c r="AC7" s="352"/>
      <c r="AD7" s="352"/>
      <c r="AE7" s="352"/>
      <c r="AF7" s="352"/>
      <c r="AG7" s="352"/>
      <c r="AH7" s="352"/>
      <c r="AI7" s="6"/>
      <c r="AJ7" s="353">
        <f>IF(AM31="","",AM31)</f>
        <v>0</v>
      </c>
      <c r="AK7" s="353"/>
      <c r="AL7" s="353"/>
      <c r="AM7" s="353"/>
      <c r="AN7" s="353"/>
      <c r="AO7" s="353"/>
      <c r="AP7" s="353"/>
      <c r="AQ7" s="353"/>
      <c r="AR7" s="353"/>
      <c r="AS7" s="353"/>
      <c r="AT7" s="353"/>
      <c r="AU7" s="7"/>
    </row>
    <row r="8" spans="1:49" ht="25.35" customHeight="1" thickBot="1" x14ac:dyDescent="0.2">
      <c r="A8" s="4"/>
      <c r="B8" s="354"/>
      <c r="C8" s="354"/>
      <c r="D8" s="354"/>
      <c r="E8" s="354"/>
      <c r="F8" s="342" t="s">
        <v>494</v>
      </c>
      <c r="G8" s="342"/>
      <c r="H8" s="342"/>
      <c r="I8" s="342"/>
      <c r="J8" s="342"/>
      <c r="K8" s="107"/>
      <c r="L8" s="355"/>
      <c r="M8" s="355"/>
      <c r="N8" s="356" t="s">
        <v>492</v>
      </c>
      <c r="O8" s="357"/>
      <c r="P8" s="358" t="s">
        <v>6</v>
      </c>
      <c r="Q8" s="358"/>
      <c r="R8" s="358"/>
      <c r="S8" s="358"/>
      <c r="T8" s="336" t="s">
        <v>31</v>
      </c>
      <c r="U8" s="337"/>
      <c r="V8" s="337"/>
      <c r="W8" s="338"/>
      <c r="X8" s="336" t="s">
        <v>491</v>
      </c>
      <c r="Y8" s="339"/>
      <c r="Z8" s="340"/>
      <c r="AA8" s="341" t="s">
        <v>7</v>
      </c>
      <c r="AB8" s="342"/>
      <c r="AC8" s="342"/>
      <c r="AD8" s="342"/>
      <c r="AE8" s="342"/>
      <c r="AF8" s="342"/>
      <c r="AG8" s="343"/>
      <c r="AH8" s="8" t="s">
        <v>63</v>
      </c>
      <c r="AI8" s="342" t="s">
        <v>8</v>
      </c>
      <c r="AJ8" s="342"/>
      <c r="AK8" s="342"/>
      <c r="AL8" s="342"/>
      <c r="AM8" s="342"/>
      <c r="AN8" s="342"/>
      <c r="AO8" s="342"/>
      <c r="AP8" s="342"/>
      <c r="AQ8" s="343"/>
      <c r="AR8" s="344" t="s">
        <v>9</v>
      </c>
      <c r="AS8" s="345"/>
      <c r="AT8" s="345"/>
      <c r="AU8" s="346"/>
    </row>
    <row r="9" spans="1:49" s="108" customFormat="1" ht="23.25" customHeight="1" thickBot="1" x14ac:dyDescent="0.2">
      <c r="A9" s="9"/>
      <c r="B9" s="126"/>
      <c r="C9" s="127"/>
      <c r="D9" s="127"/>
      <c r="E9" s="128"/>
      <c r="F9" s="65" t="s">
        <v>30</v>
      </c>
      <c r="G9" s="129"/>
      <c r="H9" s="127"/>
      <c r="I9" s="127"/>
      <c r="J9" s="128"/>
      <c r="K9" s="65" t="s">
        <v>30</v>
      </c>
      <c r="L9" s="129"/>
      <c r="M9" s="128"/>
      <c r="N9" s="10"/>
      <c r="O9" s="130"/>
      <c r="P9" s="131"/>
      <c r="Q9" s="131"/>
      <c r="R9" s="131"/>
      <c r="S9" s="132"/>
      <c r="T9" s="11"/>
      <c r="U9" s="129"/>
      <c r="V9" s="128"/>
      <c r="W9" s="11"/>
      <c r="X9" s="347"/>
      <c r="Y9" s="348"/>
      <c r="Z9" s="99" t="s">
        <v>69</v>
      </c>
      <c r="AA9" s="133"/>
      <c r="AB9" s="134"/>
      <c r="AC9" s="135"/>
      <c r="AD9" s="65" t="s">
        <v>30</v>
      </c>
      <c r="AE9" s="133"/>
      <c r="AF9" s="134"/>
      <c r="AG9" s="135"/>
      <c r="AH9" s="136" t="s">
        <v>480</v>
      </c>
      <c r="AI9" s="137"/>
      <c r="AJ9" s="138"/>
      <c r="AK9" s="65" t="s">
        <v>10</v>
      </c>
      <c r="AL9" s="137"/>
      <c r="AM9" s="138"/>
      <c r="AN9" s="65" t="s">
        <v>11</v>
      </c>
      <c r="AO9" s="100">
        <v>1</v>
      </c>
      <c r="AP9" s="101">
        <v>0</v>
      </c>
      <c r="AQ9" s="65" t="s">
        <v>12</v>
      </c>
      <c r="AR9" s="137"/>
      <c r="AS9" s="131"/>
      <c r="AT9" s="131"/>
      <c r="AU9" s="138"/>
    </row>
    <row r="10" spans="1:49" ht="19.350000000000001" customHeight="1" thickTop="1" x14ac:dyDescent="0.15">
      <c r="A10" s="4"/>
      <c r="B10" s="291" t="s">
        <v>70</v>
      </c>
      <c r="C10" s="292"/>
      <c r="D10" s="292"/>
      <c r="E10" s="292"/>
      <c r="F10" s="292"/>
      <c r="G10" s="292"/>
      <c r="H10" s="292"/>
      <c r="I10" s="292"/>
      <c r="J10" s="292"/>
      <c r="K10" s="292"/>
      <c r="L10" s="292"/>
      <c r="M10" s="293"/>
      <c r="N10" s="328" t="s">
        <v>13</v>
      </c>
      <c r="O10" s="329"/>
      <c r="P10" s="329"/>
      <c r="Q10" s="329"/>
      <c r="R10" s="329"/>
      <c r="S10" s="329"/>
      <c r="T10" s="329"/>
      <c r="U10" s="329"/>
      <c r="V10" s="329"/>
      <c r="W10" s="329"/>
      <c r="X10" s="329"/>
      <c r="Y10" s="329"/>
      <c r="Z10" s="329"/>
      <c r="AA10" s="330"/>
      <c r="AB10" s="331" t="s">
        <v>497</v>
      </c>
      <c r="AC10" s="331"/>
      <c r="AD10" s="331"/>
      <c r="AE10" s="331"/>
      <c r="AF10" s="331"/>
      <c r="AG10" s="331"/>
      <c r="AH10" s="331"/>
      <c r="AI10" s="331"/>
      <c r="AJ10" s="331"/>
      <c r="AK10" s="331"/>
      <c r="AL10" s="331"/>
      <c r="AM10" s="331"/>
      <c r="AN10" s="331"/>
      <c r="AO10" s="331"/>
      <c r="AP10" s="331"/>
      <c r="AQ10" s="331"/>
      <c r="AR10" s="331"/>
      <c r="AS10" s="331"/>
      <c r="AT10" s="331"/>
      <c r="AU10" s="331"/>
    </row>
    <row r="11" spans="1:49" ht="12.75" customHeight="1" x14ac:dyDescent="0.15">
      <c r="A11" s="4"/>
      <c r="B11" s="325"/>
      <c r="C11" s="326"/>
      <c r="D11" s="326"/>
      <c r="E11" s="326"/>
      <c r="F11" s="326"/>
      <c r="G11" s="326"/>
      <c r="H11" s="326"/>
      <c r="I11" s="326"/>
      <c r="J11" s="326"/>
      <c r="K11" s="326"/>
      <c r="L11" s="326"/>
      <c r="M11" s="327"/>
      <c r="N11" s="287" t="s">
        <v>14</v>
      </c>
      <c r="O11" s="288"/>
      <c r="P11" s="288"/>
      <c r="Q11" s="288"/>
      <c r="R11" s="332"/>
      <c r="S11" s="333" t="s">
        <v>32</v>
      </c>
      <c r="T11" s="333"/>
      <c r="U11" s="333"/>
      <c r="V11" s="334" t="s">
        <v>16</v>
      </c>
      <c r="W11" s="334"/>
      <c r="X11" s="334"/>
      <c r="Y11" s="334"/>
      <c r="Z11" s="334"/>
      <c r="AA11" s="334"/>
      <c r="AB11" s="333" t="s">
        <v>17</v>
      </c>
      <c r="AC11" s="333"/>
      <c r="AD11" s="334" t="s">
        <v>14</v>
      </c>
      <c r="AE11" s="334"/>
      <c r="AF11" s="334"/>
      <c r="AG11" s="334"/>
      <c r="AH11" s="334"/>
      <c r="AI11" s="334" t="s">
        <v>15</v>
      </c>
      <c r="AJ11" s="334"/>
      <c r="AK11" s="334"/>
      <c r="AL11" s="334"/>
      <c r="AM11" s="335" t="s">
        <v>16</v>
      </c>
      <c r="AN11" s="335"/>
      <c r="AO11" s="335"/>
      <c r="AP11" s="335"/>
      <c r="AQ11" s="335"/>
      <c r="AR11" s="335"/>
      <c r="AS11" s="335"/>
      <c r="AT11" s="335"/>
      <c r="AU11" s="335"/>
    </row>
    <row r="12" spans="1:49" s="109" customFormat="1" ht="12" customHeight="1" x14ac:dyDescent="0.15">
      <c r="A12" s="62"/>
      <c r="B12" s="310" t="s">
        <v>33</v>
      </c>
      <c r="C12" s="311"/>
      <c r="D12" s="312"/>
      <c r="E12" s="312"/>
      <c r="F12" s="312"/>
      <c r="G12" s="312"/>
      <c r="H12" s="312"/>
      <c r="I12" s="312"/>
      <c r="J12" s="312"/>
      <c r="K12" s="312"/>
      <c r="L12" s="312"/>
      <c r="M12" s="313"/>
      <c r="N12" s="310"/>
      <c r="O12" s="314"/>
      <c r="P12" s="315"/>
      <c r="Q12" s="315"/>
      <c r="R12" s="63"/>
      <c r="S12" s="316"/>
      <c r="T12" s="316"/>
      <c r="U12" s="102"/>
      <c r="V12" s="317"/>
      <c r="W12" s="318"/>
      <c r="X12" s="318"/>
      <c r="Y12" s="318"/>
      <c r="Z12" s="318"/>
      <c r="AA12" s="319"/>
      <c r="AB12" s="296"/>
      <c r="AC12" s="296"/>
      <c r="AD12" s="323"/>
      <c r="AE12" s="323"/>
      <c r="AF12" s="323"/>
      <c r="AG12" s="323"/>
      <c r="AH12" s="140"/>
      <c r="AI12" s="296"/>
      <c r="AJ12" s="296"/>
      <c r="AK12" s="296"/>
      <c r="AL12" s="296"/>
      <c r="AM12" s="297"/>
      <c r="AN12" s="298"/>
      <c r="AO12" s="298"/>
      <c r="AP12" s="298"/>
      <c r="AQ12" s="298"/>
      <c r="AR12" s="298"/>
      <c r="AS12" s="298"/>
      <c r="AT12" s="298"/>
      <c r="AU12" s="299"/>
    </row>
    <row r="13" spans="1:49" s="110" customFormat="1" ht="21" customHeight="1" x14ac:dyDescent="0.15">
      <c r="A13" s="59"/>
      <c r="B13" s="324" t="str">
        <f>IF(D12="","",VLOOKUP(D12,BC一覧!$A$1:$B$423,2,0))</f>
        <v/>
      </c>
      <c r="C13" s="324"/>
      <c r="D13" s="324"/>
      <c r="E13" s="324"/>
      <c r="F13" s="324"/>
      <c r="G13" s="324"/>
      <c r="H13" s="324"/>
      <c r="I13" s="324"/>
      <c r="J13" s="324"/>
      <c r="K13" s="324"/>
      <c r="L13" s="324"/>
      <c r="M13" s="324"/>
      <c r="N13" s="304"/>
      <c r="O13" s="305"/>
      <c r="P13" s="306"/>
      <c r="Q13" s="306"/>
      <c r="R13" s="60"/>
      <c r="S13" s="307"/>
      <c r="T13" s="307"/>
      <c r="U13" s="103"/>
      <c r="V13" s="320"/>
      <c r="W13" s="321"/>
      <c r="X13" s="321"/>
      <c r="Y13" s="321"/>
      <c r="Z13" s="321"/>
      <c r="AA13" s="322"/>
      <c r="AB13" s="308"/>
      <c r="AC13" s="308"/>
      <c r="AD13" s="309"/>
      <c r="AE13" s="309"/>
      <c r="AF13" s="309"/>
      <c r="AG13" s="309"/>
      <c r="AH13" s="139"/>
      <c r="AI13" s="308"/>
      <c r="AJ13" s="308"/>
      <c r="AK13" s="308"/>
      <c r="AL13" s="308"/>
      <c r="AM13" s="300"/>
      <c r="AN13" s="301"/>
      <c r="AO13" s="301"/>
      <c r="AP13" s="301"/>
      <c r="AQ13" s="301"/>
      <c r="AR13" s="301"/>
      <c r="AS13" s="301"/>
      <c r="AT13" s="301"/>
      <c r="AU13" s="302"/>
    </row>
    <row r="14" spans="1:49" s="109" customFormat="1" ht="12" customHeight="1" x14ac:dyDescent="0.15">
      <c r="A14" s="62"/>
      <c r="B14" s="310" t="s">
        <v>33</v>
      </c>
      <c r="C14" s="311"/>
      <c r="D14" s="312"/>
      <c r="E14" s="312"/>
      <c r="F14" s="312"/>
      <c r="G14" s="312"/>
      <c r="H14" s="312"/>
      <c r="I14" s="312"/>
      <c r="J14" s="312"/>
      <c r="K14" s="312"/>
      <c r="L14" s="312"/>
      <c r="M14" s="313"/>
      <c r="N14" s="310"/>
      <c r="O14" s="314"/>
      <c r="P14" s="315"/>
      <c r="Q14" s="315"/>
      <c r="R14" s="63"/>
      <c r="S14" s="316"/>
      <c r="T14" s="316"/>
      <c r="U14" s="102"/>
      <c r="V14" s="317"/>
      <c r="W14" s="318"/>
      <c r="X14" s="318"/>
      <c r="Y14" s="318"/>
      <c r="Z14" s="318"/>
      <c r="AA14" s="319"/>
      <c r="AB14" s="296"/>
      <c r="AC14" s="296"/>
      <c r="AD14" s="323"/>
      <c r="AE14" s="323"/>
      <c r="AF14" s="323"/>
      <c r="AG14" s="323"/>
      <c r="AH14" s="140"/>
      <c r="AI14" s="296"/>
      <c r="AJ14" s="296"/>
      <c r="AK14" s="296"/>
      <c r="AL14" s="296"/>
      <c r="AM14" s="297"/>
      <c r="AN14" s="298"/>
      <c r="AO14" s="298"/>
      <c r="AP14" s="298"/>
      <c r="AQ14" s="298"/>
      <c r="AR14" s="298"/>
      <c r="AS14" s="298"/>
      <c r="AT14" s="298"/>
      <c r="AU14" s="299"/>
    </row>
    <row r="15" spans="1:49" s="110" customFormat="1" ht="21" customHeight="1" x14ac:dyDescent="0.15">
      <c r="A15" s="59"/>
      <c r="B15" s="324" t="str">
        <f>IF(D14="","",VLOOKUP(D14,BC一覧!$A$1:$B$423,2,0))</f>
        <v/>
      </c>
      <c r="C15" s="324"/>
      <c r="D15" s="324"/>
      <c r="E15" s="324"/>
      <c r="F15" s="324"/>
      <c r="G15" s="324"/>
      <c r="H15" s="324"/>
      <c r="I15" s="324"/>
      <c r="J15" s="324"/>
      <c r="K15" s="324"/>
      <c r="L15" s="324"/>
      <c r="M15" s="324"/>
      <c r="N15" s="304"/>
      <c r="O15" s="305"/>
      <c r="P15" s="306"/>
      <c r="Q15" s="306"/>
      <c r="R15" s="60"/>
      <c r="S15" s="307"/>
      <c r="T15" s="307"/>
      <c r="U15" s="103"/>
      <c r="V15" s="320"/>
      <c r="W15" s="321"/>
      <c r="X15" s="321"/>
      <c r="Y15" s="321"/>
      <c r="Z15" s="321"/>
      <c r="AA15" s="322"/>
      <c r="AB15" s="308"/>
      <c r="AC15" s="308"/>
      <c r="AD15" s="309"/>
      <c r="AE15" s="309"/>
      <c r="AF15" s="309"/>
      <c r="AG15" s="309"/>
      <c r="AH15" s="139"/>
      <c r="AI15" s="308"/>
      <c r="AJ15" s="308"/>
      <c r="AK15" s="308"/>
      <c r="AL15" s="308"/>
      <c r="AM15" s="300"/>
      <c r="AN15" s="301"/>
      <c r="AO15" s="301"/>
      <c r="AP15" s="301"/>
      <c r="AQ15" s="301"/>
      <c r="AR15" s="301"/>
      <c r="AS15" s="301"/>
      <c r="AT15" s="301"/>
      <c r="AU15" s="302"/>
    </row>
    <row r="16" spans="1:49" s="109" customFormat="1" ht="12" customHeight="1" x14ac:dyDescent="0.15">
      <c r="A16" s="62"/>
      <c r="B16" s="310" t="s">
        <v>33</v>
      </c>
      <c r="C16" s="311"/>
      <c r="D16" s="312"/>
      <c r="E16" s="312"/>
      <c r="F16" s="312"/>
      <c r="G16" s="312"/>
      <c r="H16" s="312"/>
      <c r="I16" s="312"/>
      <c r="J16" s="312"/>
      <c r="K16" s="312"/>
      <c r="L16" s="312"/>
      <c r="M16" s="313"/>
      <c r="N16" s="310"/>
      <c r="O16" s="314"/>
      <c r="P16" s="315"/>
      <c r="Q16" s="315"/>
      <c r="R16" s="63"/>
      <c r="S16" s="316"/>
      <c r="T16" s="316"/>
      <c r="U16" s="102"/>
      <c r="V16" s="317"/>
      <c r="W16" s="318"/>
      <c r="X16" s="318"/>
      <c r="Y16" s="318"/>
      <c r="Z16" s="318"/>
      <c r="AA16" s="319"/>
      <c r="AB16" s="296"/>
      <c r="AC16" s="296"/>
      <c r="AD16" s="323"/>
      <c r="AE16" s="323"/>
      <c r="AF16" s="323"/>
      <c r="AG16" s="323"/>
      <c r="AH16" s="140"/>
      <c r="AI16" s="296"/>
      <c r="AJ16" s="296"/>
      <c r="AK16" s="296"/>
      <c r="AL16" s="296"/>
      <c r="AM16" s="297"/>
      <c r="AN16" s="298"/>
      <c r="AO16" s="298"/>
      <c r="AP16" s="298"/>
      <c r="AQ16" s="298"/>
      <c r="AR16" s="298"/>
      <c r="AS16" s="298"/>
      <c r="AT16" s="298"/>
      <c r="AU16" s="299"/>
    </row>
    <row r="17" spans="1:47" s="110" customFormat="1" ht="21" customHeight="1" x14ac:dyDescent="0.15">
      <c r="A17" s="59"/>
      <c r="B17" s="324" t="str">
        <f>IF(D16="","",VLOOKUP(D16,BC一覧!$A$1:$B$423,2,0))</f>
        <v/>
      </c>
      <c r="C17" s="324"/>
      <c r="D17" s="324"/>
      <c r="E17" s="324"/>
      <c r="F17" s="324"/>
      <c r="G17" s="324"/>
      <c r="H17" s="324"/>
      <c r="I17" s="324"/>
      <c r="J17" s="324"/>
      <c r="K17" s="324"/>
      <c r="L17" s="324"/>
      <c r="M17" s="324"/>
      <c r="N17" s="304"/>
      <c r="O17" s="305"/>
      <c r="P17" s="306"/>
      <c r="Q17" s="306"/>
      <c r="R17" s="60"/>
      <c r="S17" s="307"/>
      <c r="T17" s="307"/>
      <c r="U17" s="103"/>
      <c r="V17" s="320"/>
      <c r="W17" s="321"/>
      <c r="X17" s="321"/>
      <c r="Y17" s="321"/>
      <c r="Z17" s="321"/>
      <c r="AA17" s="322"/>
      <c r="AB17" s="308"/>
      <c r="AC17" s="308"/>
      <c r="AD17" s="309"/>
      <c r="AE17" s="309"/>
      <c r="AF17" s="309"/>
      <c r="AG17" s="309"/>
      <c r="AH17" s="139"/>
      <c r="AI17" s="308"/>
      <c r="AJ17" s="308"/>
      <c r="AK17" s="308"/>
      <c r="AL17" s="308"/>
      <c r="AM17" s="300"/>
      <c r="AN17" s="301"/>
      <c r="AO17" s="301"/>
      <c r="AP17" s="301"/>
      <c r="AQ17" s="301"/>
      <c r="AR17" s="301"/>
      <c r="AS17" s="301"/>
      <c r="AT17" s="301"/>
      <c r="AU17" s="302"/>
    </row>
    <row r="18" spans="1:47" s="109" customFormat="1" ht="12" customHeight="1" x14ac:dyDescent="0.15">
      <c r="A18" s="62"/>
      <c r="B18" s="310" t="s">
        <v>33</v>
      </c>
      <c r="C18" s="311"/>
      <c r="D18" s="312"/>
      <c r="E18" s="312"/>
      <c r="F18" s="312"/>
      <c r="G18" s="312"/>
      <c r="H18" s="312"/>
      <c r="I18" s="312"/>
      <c r="J18" s="312"/>
      <c r="K18" s="312"/>
      <c r="L18" s="312"/>
      <c r="M18" s="313"/>
      <c r="N18" s="310"/>
      <c r="O18" s="314"/>
      <c r="P18" s="315"/>
      <c r="Q18" s="315"/>
      <c r="R18" s="63"/>
      <c r="S18" s="316"/>
      <c r="T18" s="316"/>
      <c r="U18" s="102"/>
      <c r="V18" s="317"/>
      <c r="W18" s="318"/>
      <c r="X18" s="318"/>
      <c r="Y18" s="318"/>
      <c r="Z18" s="318"/>
      <c r="AA18" s="319"/>
      <c r="AB18" s="296"/>
      <c r="AC18" s="296"/>
      <c r="AD18" s="323"/>
      <c r="AE18" s="323"/>
      <c r="AF18" s="323"/>
      <c r="AG18" s="323"/>
      <c r="AH18" s="140"/>
      <c r="AI18" s="296"/>
      <c r="AJ18" s="296"/>
      <c r="AK18" s="296"/>
      <c r="AL18" s="296"/>
      <c r="AM18" s="297"/>
      <c r="AN18" s="298"/>
      <c r="AO18" s="298"/>
      <c r="AP18" s="298"/>
      <c r="AQ18" s="298"/>
      <c r="AR18" s="298"/>
      <c r="AS18" s="298"/>
      <c r="AT18" s="298"/>
      <c r="AU18" s="299"/>
    </row>
    <row r="19" spans="1:47" s="110" customFormat="1" ht="21" customHeight="1" x14ac:dyDescent="0.15">
      <c r="A19" s="59"/>
      <c r="B19" s="303" t="str">
        <f>IF(D18="","",VLOOKUP(D18,BC一覧!$A$1:$B$423,2,0))</f>
        <v/>
      </c>
      <c r="C19" s="303"/>
      <c r="D19" s="303"/>
      <c r="E19" s="303"/>
      <c r="F19" s="303"/>
      <c r="G19" s="303"/>
      <c r="H19" s="303"/>
      <c r="I19" s="303"/>
      <c r="J19" s="303"/>
      <c r="K19" s="303"/>
      <c r="L19" s="303"/>
      <c r="M19" s="303"/>
      <c r="N19" s="304"/>
      <c r="O19" s="305"/>
      <c r="P19" s="306"/>
      <c r="Q19" s="306"/>
      <c r="R19" s="60"/>
      <c r="S19" s="307"/>
      <c r="T19" s="307"/>
      <c r="U19" s="103"/>
      <c r="V19" s="320"/>
      <c r="W19" s="321"/>
      <c r="X19" s="321"/>
      <c r="Y19" s="321"/>
      <c r="Z19" s="321"/>
      <c r="AA19" s="322"/>
      <c r="AB19" s="308"/>
      <c r="AC19" s="308"/>
      <c r="AD19" s="309"/>
      <c r="AE19" s="309"/>
      <c r="AF19" s="309"/>
      <c r="AG19" s="309"/>
      <c r="AH19" s="139"/>
      <c r="AI19" s="308"/>
      <c r="AJ19" s="308"/>
      <c r="AK19" s="308"/>
      <c r="AL19" s="308"/>
      <c r="AM19" s="300"/>
      <c r="AN19" s="301"/>
      <c r="AO19" s="301"/>
      <c r="AP19" s="301"/>
      <c r="AQ19" s="301"/>
      <c r="AR19" s="301"/>
      <c r="AS19" s="301"/>
      <c r="AT19" s="301"/>
      <c r="AU19" s="302"/>
    </row>
    <row r="20" spans="1:47" ht="23.25" customHeight="1" x14ac:dyDescent="0.15">
      <c r="A20" s="4"/>
      <c r="B20" s="291" t="s">
        <v>34</v>
      </c>
      <c r="C20" s="292"/>
      <c r="D20" s="292"/>
      <c r="E20" s="292"/>
      <c r="F20" s="292"/>
      <c r="G20" s="292"/>
      <c r="H20" s="292"/>
      <c r="I20" s="292"/>
      <c r="J20" s="292"/>
      <c r="K20" s="292"/>
      <c r="L20" s="292"/>
      <c r="M20" s="293"/>
      <c r="N20" s="294"/>
      <c r="O20" s="295"/>
      <c r="P20" s="284"/>
      <c r="Q20" s="284"/>
      <c r="R20" s="12"/>
      <c r="S20" s="214"/>
      <c r="T20" s="214"/>
      <c r="U20" s="105"/>
      <c r="V20" s="252">
        <f>SUM(V12:AA19)</f>
        <v>0</v>
      </c>
      <c r="W20" s="253"/>
      <c r="X20" s="253"/>
      <c r="Y20" s="253"/>
      <c r="Z20" s="253"/>
      <c r="AA20" s="254"/>
      <c r="AB20" s="214"/>
      <c r="AC20" s="214"/>
      <c r="AD20" s="284"/>
      <c r="AE20" s="284"/>
      <c r="AF20" s="284"/>
      <c r="AG20" s="284"/>
      <c r="AH20" s="12"/>
      <c r="AI20" s="214"/>
      <c r="AJ20" s="214"/>
      <c r="AK20" s="214"/>
      <c r="AL20" s="214"/>
      <c r="AM20" s="285">
        <f>SUM(AM12:AU19)</f>
        <v>0</v>
      </c>
      <c r="AN20" s="245"/>
      <c r="AO20" s="245"/>
      <c r="AP20" s="245"/>
      <c r="AQ20" s="245"/>
      <c r="AR20" s="245"/>
      <c r="AS20" s="245"/>
      <c r="AT20" s="245"/>
      <c r="AU20" s="286"/>
    </row>
    <row r="21" spans="1:47" ht="23.45" customHeight="1" x14ac:dyDescent="0.15">
      <c r="A21" s="4"/>
      <c r="B21" s="287" t="s">
        <v>65</v>
      </c>
      <c r="C21" s="288"/>
      <c r="D21" s="288"/>
      <c r="E21" s="288"/>
      <c r="F21" s="288"/>
      <c r="G21" s="288"/>
      <c r="H21" s="13" t="s">
        <v>66</v>
      </c>
      <c r="I21" s="243">
        <v>10</v>
      </c>
      <c r="J21" s="243"/>
      <c r="K21" s="14" t="s">
        <v>67</v>
      </c>
      <c r="L21" s="14"/>
      <c r="M21" s="15"/>
      <c r="N21" s="289"/>
      <c r="O21" s="290"/>
      <c r="P21" s="284"/>
      <c r="Q21" s="284"/>
      <c r="R21" s="12"/>
      <c r="S21" s="214"/>
      <c r="T21" s="214"/>
      <c r="U21" s="105"/>
      <c r="V21" s="252">
        <f>ROUNDDOWN(V20*(I21/100),0)</f>
        <v>0</v>
      </c>
      <c r="W21" s="253"/>
      <c r="X21" s="253"/>
      <c r="Y21" s="253"/>
      <c r="Z21" s="253"/>
      <c r="AA21" s="254"/>
      <c r="AB21" s="214"/>
      <c r="AC21" s="214"/>
      <c r="AD21" s="284"/>
      <c r="AE21" s="284"/>
      <c r="AF21" s="284"/>
      <c r="AG21" s="284"/>
      <c r="AH21" s="12"/>
      <c r="AI21" s="214"/>
      <c r="AJ21" s="214"/>
      <c r="AK21" s="214"/>
      <c r="AL21" s="214"/>
      <c r="AM21" s="285">
        <f>ROUNDDOWN(AM20*(I21/100),0)</f>
        <v>0</v>
      </c>
      <c r="AN21" s="245"/>
      <c r="AO21" s="245"/>
      <c r="AP21" s="245"/>
      <c r="AQ21" s="245"/>
      <c r="AR21" s="245"/>
      <c r="AS21" s="245"/>
      <c r="AT21" s="245"/>
      <c r="AU21" s="286"/>
    </row>
    <row r="22" spans="1:47" ht="25.15" customHeight="1" thickBot="1" x14ac:dyDescent="0.2">
      <c r="A22" s="4"/>
      <c r="B22" s="251" t="s">
        <v>20</v>
      </c>
      <c r="C22" s="251"/>
      <c r="D22" s="251"/>
      <c r="E22" s="251"/>
      <c r="F22" s="251"/>
      <c r="G22" s="251"/>
      <c r="H22" s="251"/>
      <c r="I22" s="251"/>
      <c r="J22" s="251"/>
      <c r="K22" s="251"/>
      <c r="L22" s="251"/>
      <c r="M22" s="251"/>
      <c r="N22" s="251"/>
      <c r="O22" s="251"/>
      <c r="P22" s="251"/>
      <c r="Q22" s="251"/>
      <c r="R22" s="251"/>
      <c r="S22" s="251"/>
      <c r="T22" s="251"/>
      <c r="U22" s="251"/>
      <c r="V22" s="252">
        <f>SUM(V20:AA21)</f>
        <v>0</v>
      </c>
      <c r="W22" s="253"/>
      <c r="X22" s="253"/>
      <c r="Y22" s="253"/>
      <c r="Z22" s="253"/>
      <c r="AA22" s="254"/>
      <c r="AB22" s="255" t="s">
        <v>20</v>
      </c>
      <c r="AC22" s="255"/>
      <c r="AD22" s="255"/>
      <c r="AE22" s="255"/>
      <c r="AF22" s="255"/>
      <c r="AG22" s="255"/>
      <c r="AH22" s="255"/>
      <c r="AI22" s="255"/>
      <c r="AJ22" s="255"/>
      <c r="AK22" s="255"/>
      <c r="AL22" s="255"/>
      <c r="AM22" s="256">
        <f>SUM(AM20:AU21)</f>
        <v>0</v>
      </c>
      <c r="AN22" s="257"/>
      <c r="AO22" s="257"/>
      <c r="AP22" s="257"/>
      <c r="AQ22" s="257"/>
      <c r="AR22" s="257"/>
      <c r="AS22" s="257"/>
      <c r="AT22" s="257"/>
      <c r="AU22" s="258"/>
    </row>
    <row r="23" spans="1:47" ht="22.5" customHeight="1" x14ac:dyDescent="0.15">
      <c r="A23" s="4"/>
      <c r="B23" s="16" t="s">
        <v>42</v>
      </c>
      <c r="C23" s="14"/>
      <c r="D23" s="14"/>
      <c r="E23" s="14" t="s">
        <v>43</v>
      </c>
      <c r="F23" s="14"/>
      <c r="G23" s="14"/>
      <c r="H23" s="14"/>
      <c r="I23" s="14"/>
      <c r="J23" s="14"/>
      <c r="K23" s="14"/>
      <c r="L23" s="14"/>
      <c r="M23" s="14"/>
      <c r="N23" s="14" t="s">
        <v>44</v>
      </c>
      <c r="O23" s="14"/>
      <c r="P23" s="14"/>
      <c r="Q23" s="14"/>
      <c r="R23" s="14"/>
      <c r="S23" s="14"/>
      <c r="T23" s="14"/>
      <c r="U23" s="14"/>
      <c r="V23" s="17"/>
      <c r="W23" s="18"/>
      <c r="X23" s="271" t="s">
        <v>22</v>
      </c>
      <c r="Y23" s="272" t="s">
        <v>56</v>
      </c>
      <c r="Z23" s="272"/>
      <c r="AA23" s="272"/>
      <c r="AB23" s="272"/>
      <c r="AC23" s="272"/>
      <c r="AD23" s="272"/>
      <c r="AE23" s="272"/>
      <c r="AF23" s="272"/>
      <c r="AG23" s="272"/>
      <c r="AH23" s="272"/>
      <c r="AI23" s="272"/>
      <c r="AJ23" s="272"/>
      <c r="AK23" s="272"/>
      <c r="AL23" s="273"/>
      <c r="AM23" s="236">
        <f>AM20</f>
        <v>0</v>
      </c>
      <c r="AN23" s="237"/>
      <c r="AO23" s="237"/>
      <c r="AP23" s="237"/>
      <c r="AQ23" s="237"/>
      <c r="AR23" s="237"/>
      <c r="AS23" s="237"/>
      <c r="AT23" s="237"/>
      <c r="AU23" s="238"/>
    </row>
    <row r="24" spans="1:47" ht="22.9" customHeight="1" x14ac:dyDescent="0.15">
      <c r="A24" s="4"/>
      <c r="B24" s="19"/>
      <c r="C24" s="20"/>
      <c r="D24" s="20"/>
      <c r="E24" s="20" t="s">
        <v>45</v>
      </c>
      <c r="F24" s="20"/>
      <c r="G24" s="20"/>
      <c r="H24" s="20"/>
      <c r="I24" s="20"/>
      <c r="J24" s="20"/>
      <c r="K24" s="20"/>
      <c r="L24" s="20"/>
      <c r="M24" s="20"/>
      <c r="N24" s="20"/>
      <c r="O24" s="20"/>
      <c r="P24" s="20"/>
      <c r="Q24" s="20"/>
      <c r="R24" s="20"/>
      <c r="S24" s="20"/>
      <c r="T24" s="20"/>
      <c r="U24" s="20"/>
      <c r="V24" s="21"/>
      <c r="W24" s="22"/>
      <c r="X24" s="271"/>
      <c r="Y24" s="272" t="s">
        <v>57</v>
      </c>
      <c r="Z24" s="272"/>
      <c r="AA24" s="272"/>
      <c r="AB24" s="272"/>
      <c r="AC24" s="272"/>
      <c r="AD24" s="272"/>
      <c r="AE24" s="272"/>
      <c r="AF24" s="272"/>
      <c r="AG24" s="272"/>
      <c r="AH24" s="272"/>
      <c r="AI24" s="272"/>
      <c r="AJ24" s="272"/>
      <c r="AK24" s="272"/>
      <c r="AL24" s="273"/>
      <c r="AM24" s="274"/>
      <c r="AN24" s="275"/>
      <c r="AO24" s="275"/>
      <c r="AP24" s="275"/>
      <c r="AQ24" s="275"/>
      <c r="AR24" s="275"/>
      <c r="AS24" s="275"/>
      <c r="AT24" s="275"/>
      <c r="AU24" s="276"/>
    </row>
    <row r="25" spans="1:47" ht="23.45" customHeight="1" thickBot="1" x14ac:dyDescent="0.2">
      <c r="A25" s="4"/>
      <c r="B25" s="23" t="s">
        <v>46</v>
      </c>
      <c r="C25" s="20"/>
      <c r="D25" s="20"/>
      <c r="E25" s="20"/>
      <c r="F25" s="20"/>
      <c r="G25" s="20"/>
      <c r="H25" s="20"/>
      <c r="I25" s="20"/>
      <c r="J25" s="20"/>
      <c r="K25" s="20"/>
      <c r="L25" s="20"/>
      <c r="M25" s="20"/>
      <c r="N25" s="20"/>
      <c r="O25" s="20"/>
      <c r="P25" s="20"/>
      <c r="Q25" s="20"/>
      <c r="R25" s="20"/>
      <c r="S25" s="20"/>
      <c r="T25" s="20"/>
      <c r="U25" s="20"/>
      <c r="V25" s="21"/>
      <c r="W25" s="22"/>
      <c r="X25" s="271"/>
      <c r="Y25" s="272" t="s">
        <v>58</v>
      </c>
      <c r="Z25" s="272"/>
      <c r="AA25" s="272"/>
      <c r="AB25" s="272"/>
      <c r="AC25" s="272"/>
      <c r="AD25" s="272"/>
      <c r="AE25" s="272"/>
      <c r="AF25" s="272"/>
      <c r="AG25" s="272"/>
      <c r="AH25" s="272"/>
      <c r="AI25" s="272"/>
      <c r="AJ25" s="272"/>
      <c r="AK25" s="272"/>
      <c r="AL25" s="273"/>
      <c r="AM25" s="277">
        <f>AM23-AM24</f>
        <v>0</v>
      </c>
      <c r="AN25" s="278"/>
      <c r="AO25" s="278"/>
      <c r="AP25" s="278"/>
      <c r="AQ25" s="278"/>
      <c r="AR25" s="278"/>
      <c r="AS25" s="278"/>
      <c r="AT25" s="278"/>
      <c r="AU25" s="279"/>
    </row>
    <row r="26" spans="1:47" ht="23.45" customHeight="1" thickBot="1" x14ac:dyDescent="0.2">
      <c r="A26" s="4"/>
      <c r="B26" s="19"/>
      <c r="C26" s="20"/>
      <c r="D26" s="20"/>
      <c r="E26" s="20" t="s">
        <v>47</v>
      </c>
      <c r="F26" s="20"/>
      <c r="G26" s="20"/>
      <c r="H26" s="20"/>
      <c r="I26" s="20"/>
      <c r="J26" s="20"/>
      <c r="K26" s="20"/>
      <c r="L26" s="20"/>
      <c r="M26" s="20"/>
      <c r="N26" s="20" t="s">
        <v>48</v>
      </c>
      <c r="O26" s="20"/>
      <c r="P26" s="20"/>
      <c r="Q26" s="20"/>
      <c r="R26" s="20"/>
      <c r="S26" s="20"/>
      <c r="T26" s="20"/>
      <c r="U26" s="20"/>
      <c r="V26" s="21"/>
      <c r="W26" s="22"/>
      <c r="X26" s="271"/>
      <c r="Y26" s="259" t="s">
        <v>55</v>
      </c>
      <c r="Z26" s="260"/>
      <c r="AA26" s="260"/>
      <c r="AB26" s="260"/>
      <c r="AC26" s="260"/>
      <c r="AD26" s="260"/>
      <c r="AE26" s="260"/>
      <c r="AF26" s="260"/>
      <c r="AG26" s="261" t="s">
        <v>54</v>
      </c>
      <c r="AH26" s="261"/>
      <c r="AI26" s="261"/>
      <c r="AJ26" s="261"/>
      <c r="AK26" s="261"/>
      <c r="AL26" s="280"/>
      <c r="AM26" s="281">
        <f>AM23*(X9/100)</f>
        <v>0</v>
      </c>
      <c r="AN26" s="282"/>
      <c r="AO26" s="282"/>
      <c r="AP26" s="282"/>
      <c r="AQ26" s="282"/>
      <c r="AR26" s="282"/>
      <c r="AS26" s="282"/>
      <c r="AT26" s="282"/>
      <c r="AU26" s="283"/>
    </row>
    <row r="27" spans="1:47" ht="24" customHeight="1" x14ac:dyDescent="0.15">
      <c r="A27" s="4"/>
      <c r="B27" s="24"/>
      <c r="C27" s="25"/>
      <c r="D27" s="25"/>
      <c r="E27" s="25" t="s">
        <v>49</v>
      </c>
      <c r="F27" s="25"/>
      <c r="G27" s="25"/>
      <c r="H27" s="25"/>
      <c r="I27" s="25"/>
      <c r="J27" s="25"/>
      <c r="K27" s="25"/>
      <c r="L27" s="25"/>
      <c r="M27" s="25"/>
      <c r="N27" s="25"/>
      <c r="O27" s="25"/>
      <c r="P27" s="25"/>
      <c r="Q27" s="25"/>
      <c r="R27" s="25"/>
      <c r="S27" s="25"/>
      <c r="T27" s="25"/>
      <c r="U27" s="25"/>
      <c r="V27" s="26"/>
      <c r="W27" s="27"/>
      <c r="X27" s="271"/>
      <c r="Y27" s="259" t="s">
        <v>51</v>
      </c>
      <c r="Z27" s="260"/>
      <c r="AA27" s="260"/>
      <c r="AB27" s="260"/>
      <c r="AC27" s="260"/>
      <c r="AD27" s="260"/>
      <c r="AE27" s="260"/>
      <c r="AF27" s="260"/>
      <c r="AG27" s="261" t="s">
        <v>53</v>
      </c>
      <c r="AH27" s="261"/>
      <c r="AI27" s="261"/>
      <c r="AJ27" s="261"/>
      <c r="AK27" s="261"/>
      <c r="AL27" s="261"/>
      <c r="AM27" s="262"/>
      <c r="AN27" s="263"/>
      <c r="AO27" s="263"/>
      <c r="AP27" s="263"/>
      <c r="AQ27" s="263"/>
      <c r="AR27" s="263"/>
      <c r="AS27" s="263"/>
      <c r="AT27" s="263"/>
      <c r="AU27" s="264"/>
    </row>
    <row r="28" spans="1:47" ht="26.85" customHeight="1" thickBot="1" x14ac:dyDescent="0.2">
      <c r="A28" s="4"/>
      <c r="B28" s="28"/>
      <c r="C28" s="17"/>
      <c r="D28" s="17"/>
      <c r="E28" s="17"/>
      <c r="F28" s="17"/>
      <c r="G28" s="17"/>
      <c r="H28" s="265" t="s">
        <v>35</v>
      </c>
      <c r="I28" s="267"/>
      <c r="J28" s="267"/>
      <c r="K28" s="267"/>
      <c r="L28" s="267"/>
      <c r="M28" s="265" t="s">
        <v>40</v>
      </c>
      <c r="N28" s="106"/>
      <c r="O28" s="267"/>
      <c r="P28" s="267"/>
      <c r="Q28" s="267"/>
      <c r="R28" s="267"/>
      <c r="S28" s="265" t="s">
        <v>41</v>
      </c>
      <c r="T28" s="107"/>
      <c r="U28" s="268"/>
      <c r="V28" s="268"/>
      <c r="W28" s="104"/>
      <c r="X28" s="271"/>
      <c r="Y28" s="269" t="s">
        <v>50</v>
      </c>
      <c r="Z28" s="270"/>
      <c r="AA28" s="270"/>
      <c r="AB28" s="270"/>
      <c r="AC28" s="270"/>
      <c r="AD28" s="270"/>
      <c r="AE28" s="270"/>
      <c r="AF28" s="270"/>
      <c r="AG28" s="229" t="s">
        <v>52</v>
      </c>
      <c r="AH28" s="229"/>
      <c r="AI28" s="229"/>
      <c r="AJ28" s="229"/>
      <c r="AK28" s="229"/>
      <c r="AL28" s="229"/>
      <c r="AM28" s="230">
        <f>AM26-AM27</f>
        <v>0</v>
      </c>
      <c r="AN28" s="231"/>
      <c r="AO28" s="231"/>
      <c r="AP28" s="231"/>
      <c r="AQ28" s="231"/>
      <c r="AR28" s="231"/>
      <c r="AS28" s="231"/>
      <c r="AT28" s="231"/>
      <c r="AU28" s="232"/>
    </row>
    <row r="29" spans="1:47" ht="19.350000000000001" customHeight="1" thickTop="1" thickBot="1" x14ac:dyDescent="0.2">
      <c r="A29" s="4"/>
      <c r="B29" s="19"/>
      <c r="C29" s="233" t="s">
        <v>7</v>
      </c>
      <c r="D29" s="233"/>
      <c r="E29" s="233"/>
      <c r="F29" s="233"/>
      <c r="G29" s="21"/>
      <c r="H29" s="266"/>
      <c r="I29" s="66" t="str">
        <f>IF(AA9="","",AA9)</f>
        <v/>
      </c>
      <c r="J29" s="67" t="str">
        <f>IF(AB9="","",AB9)</f>
        <v/>
      </c>
      <c r="K29" s="68" t="str">
        <f>IF(AC9="","",AC9)</f>
        <v/>
      </c>
      <c r="L29" s="29" t="s">
        <v>38</v>
      </c>
      <c r="M29" s="266"/>
      <c r="N29" s="30"/>
      <c r="O29" s="66" t="str">
        <f>IF(AE9="","",AE9)</f>
        <v/>
      </c>
      <c r="P29" s="67" t="str">
        <f>IF(AF9="","",AF9)</f>
        <v/>
      </c>
      <c r="Q29" s="68" t="str">
        <f>IF(AG9="","",AG9)</f>
        <v/>
      </c>
      <c r="R29" s="29" t="s">
        <v>38</v>
      </c>
      <c r="S29" s="266"/>
      <c r="T29" s="31"/>
      <c r="U29" s="32"/>
      <c r="V29" s="33"/>
      <c r="W29" s="34" t="s">
        <v>12</v>
      </c>
      <c r="X29" s="271"/>
      <c r="Y29" s="234" t="s">
        <v>493</v>
      </c>
      <c r="Z29" s="234"/>
      <c r="AA29" s="234"/>
      <c r="AB29" s="234"/>
      <c r="AC29" s="234"/>
      <c r="AD29" s="234"/>
      <c r="AE29" s="234"/>
      <c r="AF29" s="234"/>
      <c r="AG29" s="234"/>
      <c r="AH29" s="234"/>
      <c r="AI29" s="234"/>
      <c r="AJ29" s="234"/>
      <c r="AK29" s="234"/>
      <c r="AL29" s="235"/>
      <c r="AM29" s="236">
        <f>AM28</f>
        <v>0</v>
      </c>
      <c r="AN29" s="237"/>
      <c r="AO29" s="237"/>
      <c r="AP29" s="237"/>
      <c r="AQ29" s="237"/>
      <c r="AR29" s="237"/>
      <c r="AS29" s="237"/>
      <c r="AT29" s="237"/>
      <c r="AU29" s="238"/>
    </row>
    <row r="30" spans="1:47" ht="23.25" customHeight="1" thickBot="1" x14ac:dyDescent="0.2">
      <c r="A30" s="4"/>
      <c r="B30" s="19"/>
      <c r="C30" s="21"/>
      <c r="D30" s="21"/>
      <c r="E30" s="21"/>
      <c r="F30" s="248" t="s">
        <v>37</v>
      </c>
      <c r="G30" s="248"/>
      <c r="H30" s="248"/>
      <c r="I30" s="248"/>
      <c r="J30" s="248"/>
      <c r="K30" s="113" t="str">
        <f>AH9</f>
        <v>R</v>
      </c>
      <c r="L30" s="35" t="str">
        <f>IF(AI9="","",IF(AND(AL9=1,AM9=2,AJ9=9),AI9+1,AI9))</f>
        <v/>
      </c>
      <c r="M30" s="36" t="str">
        <f>IF(AJ9="","",IF(AND(AL9=1,AM9=2,AJ9=9),0,IF(AND(AL9=1,AM9=2),AJ9+1,AJ9)))</f>
        <v/>
      </c>
      <c r="N30" s="37"/>
      <c r="O30" s="38" t="s">
        <v>10</v>
      </c>
      <c r="P30" s="35" t="str">
        <f>IF(AL9="","",IF(AND(AL9=1,AM9=2),0,AL9))</f>
        <v/>
      </c>
      <c r="Q30" s="36" t="str">
        <f>IF(AM9="","",IF(AND(AL9=1,AM9=2),1,AM9+1))</f>
        <v/>
      </c>
      <c r="R30" s="39" t="s">
        <v>11</v>
      </c>
      <c r="S30" s="35">
        <v>1</v>
      </c>
      <c r="T30" s="36">
        <v>0</v>
      </c>
      <c r="U30" s="239" t="s">
        <v>12</v>
      </c>
      <c r="V30" s="240"/>
      <c r="W30" s="40"/>
      <c r="X30" s="241" t="s">
        <v>68</v>
      </c>
      <c r="Y30" s="242"/>
      <c r="Z30" s="242"/>
      <c r="AA30" s="242"/>
      <c r="AB30" s="242"/>
      <c r="AC30" s="242"/>
      <c r="AD30" s="242"/>
      <c r="AE30" s="242"/>
      <c r="AF30" s="242"/>
      <c r="AG30" s="242"/>
      <c r="AH30" s="243">
        <v>10</v>
      </c>
      <c r="AI30" s="243"/>
      <c r="AJ30" s="14" t="s">
        <v>67</v>
      </c>
      <c r="AK30" s="14"/>
      <c r="AL30" s="41"/>
      <c r="AM30" s="244">
        <f>ROUNDDOWN(AM29*(AH30/100),0)</f>
        <v>0</v>
      </c>
      <c r="AN30" s="245"/>
      <c r="AO30" s="245"/>
      <c r="AP30" s="245"/>
      <c r="AQ30" s="245"/>
      <c r="AR30" s="245"/>
      <c r="AS30" s="245"/>
      <c r="AT30" s="245"/>
      <c r="AU30" s="246"/>
    </row>
    <row r="31" spans="1:47" ht="22.7" customHeight="1" thickBot="1" x14ac:dyDescent="0.2">
      <c r="A31" s="4"/>
      <c r="B31" s="24"/>
      <c r="C31" s="26"/>
      <c r="D31" s="26"/>
      <c r="E31" s="26"/>
      <c r="F31" s="247" t="s">
        <v>36</v>
      </c>
      <c r="G31" s="247"/>
      <c r="H31" s="247"/>
      <c r="I31" s="247"/>
      <c r="J31" s="247"/>
      <c r="K31" s="111"/>
      <c r="L31" s="42"/>
      <c r="M31" s="43"/>
      <c r="N31" s="44"/>
      <c r="O31" s="45"/>
      <c r="P31" s="45"/>
      <c r="Q31" s="45"/>
      <c r="R31" s="45"/>
      <c r="S31" s="45"/>
      <c r="T31" s="45"/>
      <c r="U31" s="45"/>
      <c r="V31" s="46"/>
      <c r="W31" s="47"/>
      <c r="X31" s="249" t="s">
        <v>60</v>
      </c>
      <c r="Y31" s="249"/>
      <c r="Z31" s="249"/>
      <c r="AA31" s="249"/>
      <c r="AB31" s="249"/>
      <c r="AC31" s="249"/>
      <c r="AD31" s="249"/>
      <c r="AE31" s="249"/>
      <c r="AF31" s="249"/>
      <c r="AG31" s="249"/>
      <c r="AH31" s="249"/>
      <c r="AI31" s="249"/>
      <c r="AJ31" s="249"/>
      <c r="AK31" s="249"/>
      <c r="AL31" s="250"/>
      <c r="AM31" s="230">
        <f>AM29+AM30</f>
        <v>0</v>
      </c>
      <c r="AN31" s="231"/>
      <c r="AO31" s="231"/>
      <c r="AP31" s="231"/>
      <c r="AQ31" s="231"/>
      <c r="AR31" s="231"/>
      <c r="AS31" s="231"/>
      <c r="AT31" s="231"/>
      <c r="AU31" s="232"/>
    </row>
    <row r="32" spans="1:47" ht="24" customHeight="1" thickBot="1" x14ac:dyDescent="0.2">
      <c r="A32" s="4"/>
      <c r="B32" s="213" t="s">
        <v>24</v>
      </c>
      <c r="C32" s="213"/>
      <c r="D32" s="214"/>
      <c r="E32" s="214"/>
      <c r="F32" s="214"/>
      <c r="G32" s="214"/>
      <c r="H32" s="214"/>
      <c r="I32" s="214"/>
      <c r="J32" s="214"/>
      <c r="K32" s="214"/>
      <c r="L32" s="220"/>
      <c r="M32" s="220"/>
      <c r="N32" s="220"/>
      <c r="O32" s="220"/>
      <c r="P32" s="220"/>
      <c r="Q32" s="220"/>
      <c r="R32" s="221" t="s">
        <v>496</v>
      </c>
      <c r="S32" s="221"/>
      <c r="T32" s="221"/>
      <c r="U32" s="221"/>
      <c r="V32" s="221"/>
      <c r="W32" s="222"/>
      <c r="X32" s="222"/>
      <c r="Y32" s="222"/>
      <c r="Z32" s="222"/>
      <c r="AA32" s="222"/>
      <c r="AB32" s="222"/>
      <c r="AC32" s="222"/>
      <c r="AD32" s="222"/>
      <c r="AE32" s="222"/>
      <c r="AF32" s="222"/>
      <c r="AG32" s="222"/>
      <c r="AH32" s="227" t="s">
        <v>61</v>
      </c>
      <c r="AI32" s="227"/>
      <c r="AJ32" s="227"/>
      <c r="AK32" s="227"/>
      <c r="AL32" s="227"/>
      <c r="AM32" s="228" t="s">
        <v>498</v>
      </c>
      <c r="AN32" s="228"/>
      <c r="AO32" s="228"/>
      <c r="AP32" s="228"/>
      <c r="AQ32" s="228"/>
      <c r="AR32" s="228"/>
      <c r="AS32" s="228"/>
      <c r="AT32" s="228"/>
      <c r="AU32" s="228"/>
    </row>
    <row r="33" spans="1:47" ht="23.25" customHeight="1" thickBot="1" x14ac:dyDescent="0.2">
      <c r="A33" s="4"/>
      <c r="B33" s="213"/>
      <c r="C33" s="213"/>
      <c r="D33" s="214"/>
      <c r="E33" s="216"/>
      <c r="F33" s="216"/>
      <c r="G33" s="216"/>
      <c r="H33" s="216"/>
      <c r="I33" s="216"/>
      <c r="J33" s="216"/>
      <c r="K33" s="216"/>
      <c r="L33" s="216"/>
      <c r="M33" s="216"/>
      <c r="N33" s="216"/>
      <c r="O33" s="216"/>
      <c r="P33" s="216"/>
      <c r="Q33" s="214"/>
      <c r="R33" s="223"/>
      <c r="S33" s="223"/>
      <c r="T33" s="223"/>
      <c r="U33" s="223"/>
      <c r="V33" s="223"/>
      <c r="W33" s="222"/>
      <c r="X33" s="223"/>
      <c r="Y33" s="223"/>
      <c r="Z33" s="223"/>
      <c r="AA33" s="223"/>
      <c r="AB33" s="223"/>
      <c r="AC33" s="223"/>
      <c r="AD33" s="223"/>
      <c r="AE33" s="223"/>
      <c r="AF33" s="223"/>
      <c r="AG33" s="224"/>
      <c r="AH33" s="48">
        <v>1</v>
      </c>
      <c r="AI33" s="207" t="str">
        <f>IF(D12="","",D12)</f>
        <v/>
      </c>
      <c r="AJ33" s="208"/>
      <c r="AK33" s="208"/>
      <c r="AL33" s="209"/>
      <c r="AM33" s="210" t="str">
        <f>IF(AM12="","",AM12)</f>
        <v/>
      </c>
      <c r="AN33" s="211"/>
      <c r="AO33" s="211"/>
      <c r="AP33" s="211"/>
      <c r="AQ33" s="211"/>
      <c r="AR33" s="211"/>
      <c r="AS33" s="211"/>
      <c r="AT33" s="211"/>
      <c r="AU33" s="212"/>
    </row>
    <row r="34" spans="1:47" ht="22.7" customHeight="1" thickBot="1" x14ac:dyDescent="0.2">
      <c r="A34" s="4"/>
      <c r="B34" s="213"/>
      <c r="C34" s="213"/>
      <c r="D34" s="214"/>
      <c r="E34" s="214"/>
      <c r="F34" s="214"/>
      <c r="G34" s="214"/>
      <c r="H34" s="214"/>
      <c r="I34" s="214"/>
      <c r="J34" s="214"/>
      <c r="K34" s="214"/>
      <c r="L34" s="214"/>
      <c r="M34" s="214"/>
      <c r="N34" s="214"/>
      <c r="O34" s="214"/>
      <c r="P34" s="214"/>
      <c r="Q34" s="214"/>
      <c r="R34" s="225"/>
      <c r="S34" s="225"/>
      <c r="T34" s="225"/>
      <c r="U34" s="225"/>
      <c r="V34" s="225"/>
      <c r="W34" s="225"/>
      <c r="X34" s="225"/>
      <c r="Y34" s="225"/>
      <c r="Z34" s="225"/>
      <c r="AA34" s="225"/>
      <c r="AB34" s="225"/>
      <c r="AC34" s="225"/>
      <c r="AD34" s="225"/>
      <c r="AE34" s="225"/>
      <c r="AF34" s="225"/>
      <c r="AG34" s="226"/>
      <c r="AH34" s="49">
        <v>2</v>
      </c>
      <c r="AI34" s="207" t="str">
        <f>IF(D14="","",D14)</f>
        <v/>
      </c>
      <c r="AJ34" s="208"/>
      <c r="AK34" s="208"/>
      <c r="AL34" s="209"/>
      <c r="AM34" s="210"/>
      <c r="AN34" s="211"/>
      <c r="AO34" s="211"/>
      <c r="AP34" s="211"/>
      <c r="AQ34" s="211"/>
      <c r="AR34" s="211"/>
      <c r="AS34" s="211"/>
      <c r="AT34" s="211"/>
      <c r="AU34" s="212"/>
    </row>
    <row r="35" spans="1:47" ht="24.2" customHeight="1" thickBot="1" x14ac:dyDescent="0.2">
      <c r="A35" s="4"/>
      <c r="B35" s="213" t="s">
        <v>26</v>
      </c>
      <c r="C35" s="213"/>
      <c r="D35" s="214"/>
      <c r="E35" s="214"/>
      <c r="F35" s="214"/>
      <c r="G35" s="214"/>
      <c r="H35" s="214"/>
      <c r="I35" s="214"/>
      <c r="J35" s="214"/>
      <c r="K35" s="214"/>
      <c r="L35" s="214"/>
      <c r="M35" s="214"/>
      <c r="N35" s="214"/>
      <c r="O35" s="214"/>
      <c r="P35" s="214"/>
      <c r="Q35" s="215"/>
      <c r="R35" s="198" t="s">
        <v>499</v>
      </c>
      <c r="S35" s="199"/>
      <c r="T35" s="199"/>
      <c r="U35" s="199"/>
      <c r="V35" s="199"/>
      <c r="W35" s="199"/>
      <c r="X35" s="199"/>
      <c r="Y35" s="199"/>
      <c r="Z35" s="199"/>
      <c r="AA35" s="199"/>
      <c r="AB35" s="199"/>
      <c r="AC35" s="199"/>
      <c r="AD35" s="199"/>
      <c r="AE35" s="199"/>
      <c r="AF35" s="199"/>
      <c r="AG35" s="200"/>
      <c r="AH35" s="49">
        <v>3</v>
      </c>
      <c r="AI35" s="207" t="str">
        <f>IF(D16="","",D16)</f>
        <v/>
      </c>
      <c r="AJ35" s="208"/>
      <c r="AK35" s="208"/>
      <c r="AL35" s="209"/>
      <c r="AM35" s="210"/>
      <c r="AN35" s="211"/>
      <c r="AO35" s="211"/>
      <c r="AP35" s="211"/>
      <c r="AQ35" s="211"/>
      <c r="AR35" s="211"/>
      <c r="AS35" s="211"/>
      <c r="AT35" s="211"/>
      <c r="AU35" s="212"/>
    </row>
    <row r="36" spans="1:47" ht="23.25" customHeight="1" thickBot="1" x14ac:dyDescent="0.2">
      <c r="A36" s="4"/>
      <c r="B36" s="213"/>
      <c r="C36" s="213"/>
      <c r="D36" s="214"/>
      <c r="E36" s="216"/>
      <c r="F36" s="216"/>
      <c r="G36" s="216"/>
      <c r="H36" s="216"/>
      <c r="I36" s="216"/>
      <c r="J36" s="216"/>
      <c r="K36" s="216"/>
      <c r="L36" s="216"/>
      <c r="M36" s="216"/>
      <c r="N36" s="216"/>
      <c r="O36" s="216"/>
      <c r="P36" s="216"/>
      <c r="Q36" s="215"/>
      <c r="R36" s="201" t="s">
        <v>500</v>
      </c>
      <c r="S36" s="202"/>
      <c r="T36" s="202"/>
      <c r="U36" s="202"/>
      <c r="V36" s="202"/>
      <c r="W36" s="202"/>
      <c r="X36" s="202"/>
      <c r="Y36" s="202"/>
      <c r="Z36" s="202"/>
      <c r="AA36" s="202"/>
      <c r="AB36" s="202"/>
      <c r="AC36" s="202"/>
      <c r="AD36" s="202"/>
      <c r="AE36" s="202"/>
      <c r="AF36" s="202"/>
      <c r="AG36" s="203"/>
      <c r="AH36" s="50">
        <v>4</v>
      </c>
      <c r="AI36" s="207" t="str">
        <f>IF(D18="","",D18)</f>
        <v/>
      </c>
      <c r="AJ36" s="208"/>
      <c r="AK36" s="208"/>
      <c r="AL36" s="209"/>
      <c r="AM36" s="210"/>
      <c r="AN36" s="211"/>
      <c r="AO36" s="211"/>
      <c r="AP36" s="211"/>
      <c r="AQ36" s="211"/>
      <c r="AR36" s="211"/>
      <c r="AS36" s="211"/>
      <c r="AT36" s="211"/>
      <c r="AU36" s="212"/>
    </row>
    <row r="37" spans="1:47" ht="24.2" customHeight="1" thickBot="1" x14ac:dyDescent="0.2">
      <c r="A37" s="4"/>
      <c r="B37" s="213"/>
      <c r="C37" s="213"/>
      <c r="D37" s="214"/>
      <c r="E37" s="214"/>
      <c r="F37" s="214"/>
      <c r="G37" s="214"/>
      <c r="H37" s="214"/>
      <c r="I37" s="214"/>
      <c r="J37" s="214"/>
      <c r="K37" s="214"/>
      <c r="L37" s="214"/>
      <c r="M37" s="214"/>
      <c r="N37" s="214"/>
      <c r="O37" s="214"/>
      <c r="P37" s="214"/>
      <c r="Q37" s="215"/>
      <c r="R37" s="204" t="s">
        <v>501</v>
      </c>
      <c r="S37" s="205"/>
      <c r="T37" s="205"/>
      <c r="U37" s="205"/>
      <c r="V37" s="205"/>
      <c r="W37" s="205"/>
      <c r="X37" s="205"/>
      <c r="Y37" s="205"/>
      <c r="Z37" s="205"/>
      <c r="AA37" s="205"/>
      <c r="AB37" s="205"/>
      <c r="AC37" s="205"/>
      <c r="AD37" s="205"/>
      <c r="AE37" s="205"/>
      <c r="AF37" s="205"/>
      <c r="AG37" s="206"/>
      <c r="AH37" s="217" t="s">
        <v>62</v>
      </c>
      <c r="AI37" s="218"/>
      <c r="AJ37" s="218"/>
      <c r="AK37" s="218"/>
      <c r="AL37" s="219"/>
      <c r="AM37" s="192">
        <f>SUM(AM33:AU36)</f>
        <v>0</v>
      </c>
      <c r="AN37" s="193"/>
      <c r="AO37" s="193"/>
      <c r="AP37" s="193"/>
      <c r="AQ37" s="193"/>
      <c r="AR37" s="193"/>
      <c r="AS37" s="193"/>
      <c r="AT37" s="193"/>
      <c r="AU37" s="194"/>
    </row>
    <row r="38" spans="1:47" ht="11.85" customHeight="1" x14ac:dyDescent="0.15">
      <c r="A38" s="4"/>
      <c r="B38" s="4"/>
      <c r="C38" s="195"/>
      <c r="D38" s="195"/>
      <c r="E38" s="195"/>
      <c r="F38" s="195"/>
      <c r="G38" s="195"/>
      <c r="H38" s="195"/>
      <c r="I38" s="195"/>
      <c r="J38" s="195"/>
      <c r="K38" s="195"/>
      <c r="L38" s="195"/>
      <c r="M38" s="195"/>
      <c r="N38" s="195"/>
      <c r="O38" s="195"/>
      <c r="P38" s="195"/>
      <c r="Q38" s="195"/>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22.9" customHeight="1" x14ac:dyDescent="0.15">
      <c r="B39" s="4"/>
      <c r="C39" s="196"/>
      <c r="D39" s="196"/>
      <c r="E39" s="196"/>
      <c r="F39" s="196"/>
      <c r="G39" s="196"/>
      <c r="H39" s="196"/>
      <c r="I39" s="196"/>
      <c r="J39" s="196"/>
      <c r="K39" s="196"/>
      <c r="L39" s="196"/>
      <c r="M39" s="196"/>
      <c r="N39" s="196"/>
      <c r="O39" s="196"/>
      <c r="P39" s="196"/>
      <c r="Q39" s="196"/>
      <c r="S39" s="197" t="s">
        <v>27</v>
      </c>
      <c r="T39" s="197"/>
      <c r="U39" s="197"/>
      <c r="V39" s="197"/>
      <c r="W39" s="197"/>
      <c r="X39" s="197"/>
      <c r="Y39" s="197"/>
      <c r="Z39" s="197"/>
      <c r="AA39" s="197"/>
      <c r="AB39" s="197"/>
      <c r="AC39" s="197"/>
      <c r="AD39" s="197"/>
      <c r="AE39" s="197"/>
      <c r="AG39" s="4"/>
    </row>
  </sheetData>
  <sheetProtection algorithmName="SHA-512" hashValue="4/J17770GPv6sFVLqT4TZneLYr/i+Ds3fenLuHb/h2x6DJJYoQbF2RW5d7koTiGSjPK9MN//o4hvtNaqwzkOtg==" saltValue="zItS+dILN351lk45StetYw==" spinCount="100000" sheet="1" objects="1" scenarios="1" selectLockedCells="1"/>
  <dataConsolidate/>
  <mergeCells count="195">
    <mergeCell ref="AP1:AT1"/>
    <mergeCell ref="B2:T3"/>
    <mergeCell ref="U2:AD2"/>
    <mergeCell ref="X3:Y5"/>
    <mergeCell ref="AA3:AB3"/>
    <mergeCell ref="AC3:AS3"/>
    <mergeCell ref="Z4:AB4"/>
    <mergeCell ref="AC4:AS4"/>
    <mergeCell ref="AT4:AU5"/>
    <mergeCell ref="Z5:AB5"/>
    <mergeCell ref="T8:W8"/>
    <mergeCell ref="X8:Z8"/>
    <mergeCell ref="AA8:AG8"/>
    <mergeCell ref="AI8:AQ8"/>
    <mergeCell ref="AR8:AU8"/>
    <mergeCell ref="X9:Y9"/>
    <mergeCell ref="AC5:AS5"/>
    <mergeCell ref="B7:G7"/>
    <mergeCell ref="H7:AA7"/>
    <mergeCell ref="AB7:AH7"/>
    <mergeCell ref="AJ7:AT7"/>
    <mergeCell ref="B8:E8"/>
    <mergeCell ref="F8:J8"/>
    <mergeCell ref="L8:M8"/>
    <mergeCell ref="N8:O8"/>
    <mergeCell ref="P8:S8"/>
    <mergeCell ref="AC6:AU6"/>
    <mergeCell ref="X6:AB6"/>
    <mergeCell ref="B10:M11"/>
    <mergeCell ref="N10:AA10"/>
    <mergeCell ref="AB10:AU10"/>
    <mergeCell ref="N11:R11"/>
    <mergeCell ref="S11:U11"/>
    <mergeCell ref="V11:AA11"/>
    <mergeCell ref="AB11:AC11"/>
    <mergeCell ref="AD11:AH11"/>
    <mergeCell ref="AI11:AL11"/>
    <mergeCell ref="AM11:AU11"/>
    <mergeCell ref="AB12:AC12"/>
    <mergeCell ref="AD12:AG12"/>
    <mergeCell ref="AI12:AJ12"/>
    <mergeCell ref="AK12:AL12"/>
    <mergeCell ref="AM12:AU13"/>
    <mergeCell ref="B13:M13"/>
    <mergeCell ref="N13:O13"/>
    <mergeCell ref="P13:Q13"/>
    <mergeCell ref="S13:T13"/>
    <mergeCell ref="AB13:AC13"/>
    <mergeCell ref="B12:C12"/>
    <mergeCell ref="D12:M12"/>
    <mergeCell ref="N12:O12"/>
    <mergeCell ref="P12:Q12"/>
    <mergeCell ref="S12:T12"/>
    <mergeCell ref="V12:AA13"/>
    <mergeCell ref="AD13:AG13"/>
    <mergeCell ref="AI13:AJ13"/>
    <mergeCell ref="AK13:AL13"/>
    <mergeCell ref="AK14:AL14"/>
    <mergeCell ref="AM14:AU15"/>
    <mergeCell ref="B15:M15"/>
    <mergeCell ref="N15:O15"/>
    <mergeCell ref="P15:Q15"/>
    <mergeCell ref="S15:T15"/>
    <mergeCell ref="AB15:AC15"/>
    <mergeCell ref="AD15:AG15"/>
    <mergeCell ref="AI15:AJ15"/>
    <mergeCell ref="AK15:AL15"/>
    <mergeCell ref="B14:C14"/>
    <mergeCell ref="D14:M14"/>
    <mergeCell ref="N14:O14"/>
    <mergeCell ref="P14:Q14"/>
    <mergeCell ref="S14:T14"/>
    <mergeCell ref="V14:AA15"/>
    <mergeCell ref="AB14:AC14"/>
    <mergeCell ref="AD14:AG14"/>
    <mergeCell ref="AI14:AJ14"/>
    <mergeCell ref="AK16:AL16"/>
    <mergeCell ref="AM16:AU17"/>
    <mergeCell ref="B17:M17"/>
    <mergeCell ref="N17:O17"/>
    <mergeCell ref="P17:Q17"/>
    <mergeCell ref="S17:T17"/>
    <mergeCell ref="AB17:AC17"/>
    <mergeCell ref="AD17:AG17"/>
    <mergeCell ref="AI17:AJ17"/>
    <mergeCell ref="AK17:AL17"/>
    <mergeCell ref="B16:C16"/>
    <mergeCell ref="D16:M16"/>
    <mergeCell ref="N16:O16"/>
    <mergeCell ref="P16:Q16"/>
    <mergeCell ref="S16:T16"/>
    <mergeCell ref="V16:AA17"/>
    <mergeCell ref="AB16:AC16"/>
    <mergeCell ref="AD16:AG16"/>
    <mergeCell ref="AI16:AJ16"/>
    <mergeCell ref="AM21:AU21"/>
    <mergeCell ref="AK18:AL18"/>
    <mergeCell ref="AM18:AU19"/>
    <mergeCell ref="B19:M19"/>
    <mergeCell ref="N19:O19"/>
    <mergeCell ref="P19:Q19"/>
    <mergeCell ref="S19:T19"/>
    <mergeCell ref="AB19:AC19"/>
    <mergeCell ref="AD19:AG19"/>
    <mergeCell ref="AI19:AJ19"/>
    <mergeCell ref="AK19:AL19"/>
    <mergeCell ref="B18:C18"/>
    <mergeCell ref="D18:M18"/>
    <mergeCell ref="N18:O18"/>
    <mergeCell ref="P18:Q18"/>
    <mergeCell ref="S18:T18"/>
    <mergeCell ref="V18:AA19"/>
    <mergeCell ref="AB18:AC18"/>
    <mergeCell ref="AD18:AG18"/>
    <mergeCell ref="AI18:AJ18"/>
    <mergeCell ref="AM25:AU25"/>
    <mergeCell ref="Y26:AF26"/>
    <mergeCell ref="AG26:AL26"/>
    <mergeCell ref="AM26:AU26"/>
    <mergeCell ref="AD20:AG20"/>
    <mergeCell ref="AI20:AJ20"/>
    <mergeCell ref="AK20:AL20"/>
    <mergeCell ref="AM20:AU20"/>
    <mergeCell ref="B21:G21"/>
    <mergeCell ref="I21:J21"/>
    <mergeCell ref="N21:O21"/>
    <mergeCell ref="P21:Q21"/>
    <mergeCell ref="S21:T21"/>
    <mergeCell ref="V21:AA21"/>
    <mergeCell ref="B20:M20"/>
    <mergeCell ref="N20:O20"/>
    <mergeCell ref="P20:Q20"/>
    <mergeCell ref="S20:T20"/>
    <mergeCell ref="V20:AA20"/>
    <mergeCell ref="AB20:AC20"/>
    <mergeCell ref="AB21:AC21"/>
    <mergeCell ref="AD21:AG21"/>
    <mergeCell ref="AI21:AJ21"/>
    <mergeCell ref="AK21:AL21"/>
    <mergeCell ref="F31:J31"/>
    <mergeCell ref="F30:J30"/>
    <mergeCell ref="X31:AL31"/>
    <mergeCell ref="AM31:AU31"/>
    <mergeCell ref="B22:U22"/>
    <mergeCell ref="V22:AA22"/>
    <mergeCell ref="AB22:AL22"/>
    <mergeCell ref="AM22:AU22"/>
    <mergeCell ref="Y27:AF27"/>
    <mergeCell ref="AG27:AL27"/>
    <mergeCell ref="AM27:AU27"/>
    <mergeCell ref="H28:H29"/>
    <mergeCell ref="I28:L28"/>
    <mergeCell ref="M28:M29"/>
    <mergeCell ref="O28:R28"/>
    <mergeCell ref="S28:S29"/>
    <mergeCell ref="U28:V28"/>
    <mergeCell ref="Y28:AF28"/>
    <mergeCell ref="X23:X29"/>
    <mergeCell ref="Y23:AL23"/>
    <mergeCell ref="AM23:AU23"/>
    <mergeCell ref="Y24:AL24"/>
    <mergeCell ref="AM24:AU24"/>
    <mergeCell ref="Y25:AL25"/>
    <mergeCell ref="AG28:AL28"/>
    <mergeCell ref="AM28:AU28"/>
    <mergeCell ref="C29:F29"/>
    <mergeCell ref="Y29:AL29"/>
    <mergeCell ref="AM29:AU29"/>
    <mergeCell ref="U30:V30"/>
    <mergeCell ref="X30:AG30"/>
    <mergeCell ref="AH30:AI30"/>
    <mergeCell ref="AM30:AU30"/>
    <mergeCell ref="AM37:AU37"/>
    <mergeCell ref="C38:Q38"/>
    <mergeCell ref="C39:Q39"/>
    <mergeCell ref="S39:AE39"/>
    <mergeCell ref="R35:AG35"/>
    <mergeCell ref="R36:AG36"/>
    <mergeCell ref="R37:AG37"/>
    <mergeCell ref="AI34:AL34"/>
    <mergeCell ref="AM34:AU34"/>
    <mergeCell ref="B35:C37"/>
    <mergeCell ref="D35:Q37"/>
    <mergeCell ref="AI35:AL35"/>
    <mergeCell ref="AM35:AU35"/>
    <mergeCell ref="AI36:AL36"/>
    <mergeCell ref="AM36:AU36"/>
    <mergeCell ref="AH37:AL37"/>
    <mergeCell ref="B32:C34"/>
    <mergeCell ref="D32:Q34"/>
    <mergeCell ref="R32:AG34"/>
    <mergeCell ref="AH32:AL32"/>
    <mergeCell ref="AM32:AU32"/>
    <mergeCell ref="AI33:AL33"/>
    <mergeCell ref="AM33:AU33"/>
  </mergeCells>
  <phoneticPr fontId="0"/>
  <dataValidations count="1">
    <dataValidation type="list" operator="equal" allowBlank="1" showInputMessage="1" showErrorMessage="1" sqref="X9:Y9">
      <formula1>"90,100"</formula1>
    </dataValidation>
  </dataValidations>
  <printOptions horizontalCentered="1" verticalCentered="1"/>
  <pageMargins left="0.19685039370078741" right="0.19685039370078741" top="0.19685039370078741" bottom="0.19685039370078741" header="0.31496062992125984" footer="0.31496062992125984"/>
  <pageSetup paperSize="9" scale="74"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A1:AT40"/>
  <sheetViews>
    <sheetView showGridLines="0" tabSelected="1" view="pageBreakPreview" topLeftCell="A4" zoomScaleNormal="100" zoomScaleSheetLayoutView="100" workbookViewId="0">
      <selection activeCell="U15" sqref="U15:Z16"/>
    </sheetView>
  </sheetViews>
  <sheetFormatPr defaultRowHeight="13.5" x14ac:dyDescent="0.15"/>
  <cols>
    <col min="1" max="4" width="2.25" style="3" customWidth="1"/>
    <col min="5" max="5" width="2.125" style="3" customWidth="1"/>
    <col min="6" max="9" width="2.25" style="3" customWidth="1"/>
    <col min="10" max="10" width="2.125" style="3" customWidth="1"/>
    <col min="11" max="12" width="2.25" style="3" customWidth="1"/>
    <col min="13" max="13" width="0.5" style="3" customWidth="1"/>
    <col min="14" max="14" width="2.375" style="3" customWidth="1"/>
    <col min="15" max="19" width="2.125" style="3" customWidth="1"/>
    <col min="20" max="20" width="2.25" style="3" customWidth="1"/>
    <col min="21" max="24" width="2.125" style="3" customWidth="1"/>
    <col min="25" max="46" width="2" style="3" customWidth="1"/>
    <col min="47" max="16384" width="9" style="3"/>
  </cols>
  <sheetData>
    <row r="1" spans="1:46" ht="34.5" customHeight="1" x14ac:dyDescent="0.15">
      <c r="A1" s="362" t="s">
        <v>0</v>
      </c>
      <c r="B1" s="362"/>
      <c r="C1" s="362"/>
      <c r="D1" s="362"/>
      <c r="E1" s="362"/>
      <c r="F1" s="362"/>
      <c r="G1" s="362"/>
      <c r="H1" s="362"/>
      <c r="I1" s="362"/>
      <c r="J1" s="362"/>
      <c r="K1" s="362"/>
      <c r="L1" s="362"/>
      <c r="M1" s="362"/>
      <c r="N1" s="362"/>
      <c r="O1" s="362"/>
      <c r="P1" s="362"/>
      <c r="Q1" s="362"/>
      <c r="R1" s="362"/>
      <c r="S1" s="362"/>
      <c r="T1" s="403" t="s">
        <v>28</v>
      </c>
      <c r="U1" s="403"/>
      <c r="V1" s="403"/>
      <c r="W1" s="403"/>
      <c r="X1" s="403"/>
      <c r="Y1" s="403"/>
      <c r="Z1" s="403"/>
      <c r="AA1" s="403"/>
      <c r="AB1" s="403"/>
      <c r="AC1" s="403"/>
      <c r="AE1" s="4"/>
    </row>
    <row r="2" spans="1:46" ht="4.5" customHeight="1" x14ac:dyDescent="0.15">
      <c r="A2" s="362"/>
      <c r="B2" s="362"/>
      <c r="C2" s="362"/>
      <c r="D2" s="362"/>
      <c r="E2" s="362"/>
      <c r="F2" s="362"/>
      <c r="G2" s="362"/>
      <c r="H2" s="362"/>
      <c r="I2" s="362"/>
      <c r="J2" s="362"/>
      <c r="K2" s="362"/>
      <c r="L2" s="362"/>
      <c r="M2" s="362"/>
      <c r="N2" s="362"/>
      <c r="O2" s="362"/>
      <c r="P2" s="362"/>
      <c r="Q2" s="362"/>
      <c r="R2" s="362"/>
      <c r="S2" s="362"/>
      <c r="T2" s="155"/>
      <c r="U2" s="155"/>
      <c r="V2" s="155"/>
      <c r="W2" s="155"/>
      <c r="X2" s="155"/>
      <c r="Y2" s="155"/>
      <c r="Z2" s="155"/>
      <c r="AA2" s="155"/>
      <c r="AB2" s="155"/>
      <c r="AC2" s="155"/>
      <c r="AE2" s="4"/>
    </row>
    <row r="3" spans="1:46" ht="14.85" customHeight="1" x14ac:dyDescent="0.15">
      <c r="A3" s="362"/>
      <c r="B3" s="362"/>
      <c r="C3" s="362"/>
      <c r="D3" s="362"/>
      <c r="E3" s="362"/>
      <c r="F3" s="362"/>
      <c r="G3" s="362"/>
      <c r="H3" s="362"/>
      <c r="I3" s="362"/>
      <c r="J3" s="362"/>
      <c r="K3" s="362"/>
      <c r="L3" s="362"/>
      <c r="M3" s="362"/>
      <c r="N3" s="362"/>
      <c r="O3" s="362"/>
      <c r="P3" s="362"/>
      <c r="Q3" s="362"/>
      <c r="R3" s="362"/>
      <c r="S3" s="362"/>
      <c r="W3" s="364" t="s">
        <v>479</v>
      </c>
      <c r="X3" s="364"/>
      <c r="Y3" s="4"/>
      <c r="Z3" s="365" t="s">
        <v>478</v>
      </c>
      <c r="AA3" s="366"/>
      <c r="AB3" s="421"/>
      <c r="AC3" s="421"/>
      <c r="AD3" s="421"/>
      <c r="AE3" s="421"/>
      <c r="AF3" s="421"/>
      <c r="AG3" s="421"/>
      <c r="AH3" s="421"/>
      <c r="AI3" s="421"/>
      <c r="AJ3" s="421"/>
      <c r="AK3" s="421"/>
      <c r="AL3" s="421"/>
      <c r="AM3" s="421"/>
      <c r="AN3" s="421"/>
      <c r="AO3" s="421"/>
      <c r="AP3" s="421"/>
      <c r="AQ3" s="421"/>
      <c r="AR3" s="421"/>
      <c r="AS3" s="125"/>
      <c r="AT3" s="125"/>
    </row>
    <row r="4" spans="1:46" ht="26.25" customHeight="1" x14ac:dyDescent="0.15">
      <c r="C4" s="4"/>
      <c r="D4" s="4"/>
      <c r="E4" s="4"/>
      <c r="F4" s="4"/>
      <c r="G4" s="4"/>
      <c r="H4" s="4"/>
      <c r="I4" s="4"/>
      <c r="J4" s="4"/>
      <c r="K4" s="4"/>
      <c r="L4" s="4"/>
      <c r="M4" s="4"/>
      <c r="N4" s="4"/>
      <c r="O4" s="4"/>
      <c r="P4" s="4"/>
      <c r="Q4" s="4"/>
      <c r="R4" s="4"/>
      <c r="W4" s="364"/>
      <c r="X4" s="364"/>
      <c r="Y4" s="368" t="s">
        <v>1</v>
      </c>
      <c r="Z4" s="368"/>
      <c r="AA4" s="368"/>
      <c r="AB4" s="422"/>
      <c r="AC4" s="422"/>
      <c r="AD4" s="422"/>
      <c r="AE4" s="422"/>
      <c r="AF4" s="422"/>
      <c r="AG4" s="422"/>
      <c r="AH4" s="422"/>
      <c r="AI4" s="422"/>
      <c r="AJ4" s="422"/>
      <c r="AK4" s="422"/>
      <c r="AL4" s="422"/>
      <c r="AM4" s="422"/>
      <c r="AN4" s="422"/>
      <c r="AO4" s="422"/>
      <c r="AP4" s="422"/>
      <c r="AQ4" s="422"/>
      <c r="AR4" s="422"/>
      <c r="AS4" s="369" t="s">
        <v>29</v>
      </c>
      <c r="AT4" s="369"/>
    </row>
    <row r="5" spans="1:46" ht="18" customHeight="1" x14ac:dyDescent="0.15">
      <c r="C5" s="4"/>
      <c r="D5" s="4"/>
      <c r="E5" s="4"/>
      <c r="F5" s="4"/>
      <c r="G5" s="4"/>
      <c r="H5" s="4"/>
      <c r="I5" s="4"/>
      <c r="J5" s="4"/>
      <c r="K5" s="4"/>
      <c r="L5" s="4"/>
      <c r="M5" s="4"/>
      <c r="N5" s="4"/>
      <c r="O5" s="4"/>
      <c r="P5" s="4"/>
      <c r="Q5" s="4"/>
      <c r="R5" s="4"/>
      <c r="W5" s="364"/>
      <c r="X5" s="364"/>
      <c r="Y5" s="368" t="s">
        <v>528</v>
      </c>
      <c r="Z5" s="368"/>
      <c r="AA5" s="368"/>
      <c r="AB5" s="426"/>
      <c r="AC5" s="426"/>
      <c r="AD5" s="426"/>
      <c r="AE5" s="426"/>
      <c r="AF5" s="426"/>
      <c r="AG5" s="426"/>
      <c r="AH5" s="426"/>
      <c r="AI5" s="426"/>
      <c r="AJ5" s="426"/>
      <c r="AK5" s="426"/>
      <c r="AL5" s="426"/>
      <c r="AM5" s="426"/>
      <c r="AN5" s="426"/>
      <c r="AO5" s="426"/>
      <c r="AP5" s="426"/>
      <c r="AQ5" s="426"/>
      <c r="AR5" s="426"/>
      <c r="AS5" s="369"/>
      <c r="AT5" s="369"/>
    </row>
    <row r="6" spans="1:46" ht="18" customHeight="1" x14ac:dyDescent="0.15">
      <c r="O6" s="4"/>
      <c r="W6" s="364"/>
      <c r="X6" s="364"/>
      <c r="Y6" s="368"/>
      <c r="Z6" s="368"/>
      <c r="AA6" s="368"/>
      <c r="AB6" s="427"/>
      <c r="AC6" s="427"/>
      <c r="AD6" s="427"/>
      <c r="AE6" s="427"/>
      <c r="AF6" s="427"/>
      <c r="AG6" s="427"/>
      <c r="AH6" s="427"/>
      <c r="AI6" s="427"/>
      <c r="AJ6" s="427"/>
      <c r="AK6" s="427"/>
      <c r="AL6" s="427"/>
      <c r="AM6" s="427"/>
      <c r="AN6" s="427"/>
      <c r="AO6" s="427"/>
      <c r="AP6" s="427"/>
      <c r="AQ6" s="427"/>
      <c r="AR6" s="427"/>
      <c r="AS6" s="370"/>
      <c r="AT6" s="370"/>
    </row>
    <row r="7" spans="1:46" ht="20.25" customHeight="1" thickBot="1" x14ac:dyDescent="0.2">
      <c r="A7" s="4"/>
      <c r="B7" s="4"/>
      <c r="C7" s="4"/>
      <c r="D7" s="4"/>
      <c r="E7" s="4"/>
      <c r="F7" s="4"/>
      <c r="G7" s="4"/>
      <c r="H7" s="4"/>
      <c r="I7" s="4"/>
      <c r="J7" s="4"/>
      <c r="K7" s="4"/>
      <c r="L7" s="4"/>
      <c r="M7" s="4"/>
      <c r="N7" s="4"/>
      <c r="O7" s="4"/>
      <c r="P7" s="371" t="s">
        <v>533</v>
      </c>
      <c r="Q7" s="371"/>
      <c r="R7" s="371"/>
      <c r="S7" s="371"/>
      <c r="T7" s="371"/>
      <c r="U7" s="371"/>
      <c r="V7" s="371"/>
      <c r="W7" s="371"/>
      <c r="X7" s="371"/>
      <c r="Y7" s="371"/>
      <c r="Z7" s="371"/>
      <c r="AA7" s="371"/>
      <c r="AB7" s="464"/>
      <c r="AC7" s="464"/>
      <c r="AD7" s="464"/>
      <c r="AE7" s="464"/>
      <c r="AF7" s="464"/>
      <c r="AG7" s="464"/>
      <c r="AH7" s="464"/>
      <c r="AI7" s="464"/>
      <c r="AJ7" s="464"/>
      <c r="AK7" s="464"/>
      <c r="AL7" s="464"/>
      <c r="AM7" s="464"/>
      <c r="AN7" s="464"/>
      <c r="AO7" s="464"/>
      <c r="AP7" s="464"/>
      <c r="AQ7" s="464"/>
      <c r="AR7" s="464"/>
      <c r="AS7" s="464"/>
      <c r="AT7" s="464"/>
    </row>
    <row r="8" spans="1:46" ht="31.5" customHeight="1" thickTop="1" thickBot="1" x14ac:dyDescent="0.2">
      <c r="A8" s="412" t="s">
        <v>3</v>
      </c>
      <c r="B8" s="413"/>
      <c r="C8" s="413"/>
      <c r="D8" s="413"/>
      <c r="E8" s="413"/>
      <c r="F8" s="413"/>
      <c r="G8" s="414"/>
      <c r="H8" s="414"/>
      <c r="I8" s="414"/>
      <c r="J8" s="414"/>
      <c r="K8" s="414"/>
      <c r="L8" s="414"/>
      <c r="M8" s="414"/>
      <c r="N8" s="414"/>
      <c r="O8" s="414"/>
      <c r="P8" s="414"/>
      <c r="Q8" s="414"/>
      <c r="R8" s="414"/>
      <c r="S8" s="414"/>
      <c r="T8" s="414"/>
      <c r="U8" s="414"/>
      <c r="V8" s="414"/>
      <c r="W8" s="415"/>
      <c r="X8" s="415"/>
      <c r="Y8" s="415"/>
      <c r="Z8" s="416"/>
      <c r="AA8" s="417" t="s">
        <v>59</v>
      </c>
      <c r="AB8" s="418"/>
      <c r="AC8" s="418"/>
      <c r="AD8" s="418"/>
      <c r="AE8" s="418"/>
      <c r="AF8" s="418"/>
      <c r="AG8" s="418"/>
      <c r="AH8" s="148"/>
      <c r="AI8" s="420" t="str">
        <f>IF(AL32=0,"",AL32)</f>
        <v/>
      </c>
      <c r="AJ8" s="420"/>
      <c r="AK8" s="420"/>
      <c r="AL8" s="420"/>
      <c r="AM8" s="420"/>
      <c r="AN8" s="420"/>
      <c r="AO8" s="420"/>
      <c r="AP8" s="420"/>
      <c r="AQ8" s="420"/>
      <c r="AR8" s="420"/>
      <c r="AS8" s="420"/>
      <c r="AT8" s="149"/>
    </row>
    <row r="9" spans="1:46" ht="24" customHeight="1" thickTop="1" thickBot="1" x14ac:dyDescent="0.2">
      <c r="A9" s="419"/>
      <c r="B9" s="354"/>
      <c r="C9" s="354"/>
      <c r="D9" s="354"/>
      <c r="E9" s="342" t="s">
        <v>4</v>
      </c>
      <c r="F9" s="342"/>
      <c r="G9" s="342"/>
      <c r="H9" s="342"/>
      <c r="I9" s="342"/>
      <c r="J9" s="124"/>
      <c r="K9" s="355"/>
      <c r="L9" s="355"/>
      <c r="M9" s="356" t="s">
        <v>492</v>
      </c>
      <c r="N9" s="357"/>
      <c r="O9" s="358" t="s">
        <v>6</v>
      </c>
      <c r="P9" s="358"/>
      <c r="Q9" s="358"/>
      <c r="R9" s="358"/>
      <c r="S9" s="336" t="s">
        <v>31</v>
      </c>
      <c r="T9" s="337"/>
      <c r="U9" s="337"/>
      <c r="V9" s="337"/>
      <c r="W9" s="423" t="s">
        <v>491</v>
      </c>
      <c r="X9" s="424"/>
      <c r="Y9" s="425"/>
      <c r="Z9" s="406" t="s">
        <v>7</v>
      </c>
      <c r="AA9" s="407"/>
      <c r="AB9" s="407"/>
      <c r="AC9" s="407"/>
      <c r="AD9" s="407"/>
      <c r="AE9" s="407"/>
      <c r="AF9" s="408"/>
      <c r="AG9" s="147" t="s">
        <v>63</v>
      </c>
      <c r="AH9" s="404" t="s">
        <v>8</v>
      </c>
      <c r="AI9" s="404"/>
      <c r="AJ9" s="404"/>
      <c r="AK9" s="404"/>
      <c r="AL9" s="404"/>
      <c r="AM9" s="404"/>
      <c r="AN9" s="404"/>
      <c r="AO9" s="404"/>
      <c r="AP9" s="405"/>
      <c r="AQ9" s="409" t="s">
        <v>9</v>
      </c>
      <c r="AR9" s="410"/>
      <c r="AS9" s="410"/>
      <c r="AT9" s="411"/>
    </row>
    <row r="10" spans="1:46" s="108" customFormat="1" ht="23.25" customHeight="1" thickBot="1" x14ac:dyDescent="0.2">
      <c r="A10" s="181"/>
      <c r="B10" s="169"/>
      <c r="C10" s="169"/>
      <c r="D10" s="167"/>
      <c r="E10" s="165" t="s">
        <v>30</v>
      </c>
      <c r="F10" s="168"/>
      <c r="G10" s="169"/>
      <c r="H10" s="169"/>
      <c r="I10" s="167"/>
      <c r="J10" s="165" t="s">
        <v>30</v>
      </c>
      <c r="K10" s="168" t="s">
        <v>524</v>
      </c>
      <c r="L10" s="167" t="s">
        <v>524</v>
      </c>
      <c r="M10" s="10"/>
      <c r="N10" s="166"/>
      <c r="O10" s="179"/>
      <c r="P10" s="179"/>
      <c r="Q10" s="179"/>
      <c r="R10" s="167"/>
      <c r="S10" s="11"/>
      <c r="T10" s="168"/>
      <c r="U10" s="167"/>
      <c r="V10" s="11"/>
      <c r="W10" s="483"/>
      <c r="X10" s="484"/>
      <c r="Y10" s="190" t="s">
        <v>69</v>
      </c>
      <c r="Z10" s="189">
        <v>1</v>
      </c>
      <c r="AA10" s="183">
        <v>0</v>
      </c>
      <c r="AB10" s="172" t="s">
        <v>481</v>
      </c>
      <c r="AC10" s="165" t="s">
        <v>30</v>
      </c>
      <c r="AD10" s="173">
        <f>IF(Z10="","",IF(AND(AA10=0,Z10=0),1,0))</f>
        <v>0</v>
      </c>
      <c r="AE10" s="174">
        <f>IF(AA10="","",IF(AA10=0,0,10-AA10))</f>
        <v>0</v>
      </c>
      <c r="AF10" s="172" t="s">
        <v>481</v>
      </c>
      <c r="AG10" s="175" t="s">
        <v>480</v>
      </c>
      <c r="AH10" s="166">
        <v>0</v>
      </c>
      <c r="AI10" s="176"/>
      <c r="AJ10" s="65" t="s">
        <v>10</v>
      </c>
      <c r="AK10" s="166"/>
      <c r="AL10" s="176"/>
      <c r="AM10" s="65" t="s">
        <v>11</v>
      </c>
      <c r="AN10" s="177">
        <v>1</v>
      </c>
      <c r="AO10" s="178">
        <v>0</v>
      </c>
      <c r="AP10" s="65" t="s">
        <v>12</v>
      </c>
      <c r="AQ10" s="166"/>
      <c r="AR10" s="179"/>
      <c r="AS10" s="179"/>
      <c r="AT10" s="180"/>
    </row>
    <row r="11" spans="1:46" ht="17.25" customHeight="1" thickTop="1" x14ac:dyDescent="0.15">
      <c r="A11" s="389" t="s">
        <v>70</v>
      </c>
      <c r="B11" s="292"/>
      <c r="C11" s="292"/>
      <c r="D11" s="292"/>
      <c r="E11" s="292"/>
      <c r="F11" s="292"/>
      <c r="G11" s="292"/>
      <c r="H11" s="292"/>
      <c r="I11" s="292"/>
      <c r="J11" s="292"/>
      <c r="K11" s="292"/>
      <c r="L11" s="293"/>
      <c r="M11" s="328" t="s">
        <v>13</v>
      </c>
      <c r="N11" s="329"/>
      <c r="O11" s="329"/>
      <c r="P11" s="329"/>
      <c r="Q11" s="329"/>
      <c r="R11" s="329"/>
      <c r="S11" s="329"/>
      <c r="T11" s="329"/>
      <c r="U11" s="329"/>
      <c r="V11" s="329"/>
      <c r="W11" s="326"/>
      <c r="X11" s="326"/>
      <c r="Y11" s="326"/>
      <c r="Z11" s="330"/>
      <c r="AA11" s="333" t="s">
        <v>523</v>
      </c>
      <c r="AB11" s="333"/>
      <c r="AC11" s="333"/>
      <c r="AD11" s="333"/>
      <c r="AE11" s="333"/>
      <c r="AF11" s="333"/>
      <c r="AG11" s="333"/>
      <c r="AH11" s="333"/>
      <c r="AI11" s="333"/>
      <c r="AJ11" s="333"/>
      <c r="AK11" s="333"/>
      <c r="AL11" s="333"/>
      <c r="AM11" s="333"/>
      <c r="AN11" s="333"/>
      <c r="AO11" s="333"/>
      <c r="AP11" s="333"/>
      <c r="AQ11" s="333"/>
      <c r="AR11" s="333"/>
      <c r="AS11" s="333"/>
      <c r="AT11" s="401"/>
    </row>
    <row r="12" spans="1:46" ht="12.75" customHeight="1" x14ac:dyDescent="0.15">
      <c r="A12" s="400"/>
      <c r="B12" s="326"/>
      <c r="C12" s="326"/>
      <c r="D12" s="326"/>
      <c r="E12" s="326"/>
      <c r="F12" s="326"/>
      <c r="G12" s="326"/>
      <c r="H12" s="326"/>
      <c r="I12" s="326"/>
      <c r="J12" s="326"/>
      <c r="K12" s="326"/>
      <c r="L12" s="327"/>
      <c r="M12" s="287" t="s">
        <v>14</v>
      </c>
      <c r="N12" s="288"/>
      <c r="O12" s="288"/>
      <c r="P12" s="288"/>
      <c r="Q12" s="332"/>
      <c r="R12" s="333" t="s">
        <v>32</v>
      </c>
      <c r="S12" s="333"/>
      <c r="T12" s="333"/>
      <c r="U12" s="334" t="s">
        <v>16</v>
      </c>
      <c r="V12" s="334"/>
      <c r="W12" s="334"/>
      <c r="X12" s="334"/>
      <c r="Y12" s="334"/>
      <c r="Z12" s="334"/>
      <c r="AA12" s="333" t="s">
        <v>17</v>
      </c>
      <c r="AB12" s="333"/>
      <c r="AC12" s="334" t="s">
        <v>18</v>
      </c>
      <c r="AD12" s="334"/>
      <c r="AE12" s="334"/>
      <c r="AF12" s="334"/>
      <c r="AG12" s="334"/>
      <c r="AH12" s="334" t="s">
        <v>15</v>
      </c>
      <c r="AI12" s="334"/>
      <c r="AJ12" s="334"/>
      <c r="AK12" s="334"/>
      <c r="AL12" s="335" t="s">
        <v>19</v>
      </c>
      <c r="AM12" s="335"/>
      <c r="AN12" s="335"/>
      <c r="AO12" s="335"/>
      <c r="AP12" s="335"/>
      <c r="AQ12" s="335"/>
      <c r="AR12" s="335"/>
      <c r="AS12" s="335"/>
      <c r="AT12" s="402"/>
    </row>
    <row r="13" spans="1:46" s="109" customFormat="1" ht="12" customHeight="1" x14ac:dyDescent="0.15">
      <c r="A13" s="428" t="s">
        <v>64</v>
      </c>
      <c r="B13" s="311"/>
      <c r="C13" s="429"/>
      <c r="D13" s="429"/>
      <c r="E13" s="429"/>
      <c r="F13" s="429"/>
      <c r="G13" s="429"/>
      <c r="H13" s="429"/>
      <c r="I13" s="429"/>
      <c r="J13" s="429"/>
      <c r="K13" s="429"/>
      <c r="L13" s="430"/>
      <c r="M13" s="310"/>
      <c r="N13" s="314"/>
      <c r="O13" s="315"/>
      <c r="P13" s="315"/>
      <c r="Q13" s="63"/>
      <c r="R13" s="316"/>
      <c r="S13" s="316"/>
      <c r="T13" s="120"/>
      <c r="U13" s="433"/>
      <c r="V13" s="434"/>
      <c r="W13" s="434"/>
      <c r="X13" s="434"/>
      <c r="Y13" s="434"/>
      <c r="Z13" s="435"/>
      <c r="AA13" s="451"/>
      <c r="AB13" s="452"/>
      <c r="AC13" s="439"/>
      <c r="AD13" s="440"/>
      <c r="AE13" s="440"/>
      <c r="AF13" s="440"/>
      <c r="AG13" s="441"/>
      <c r="AH13" s="445"/>
      <c r="AI13" s="446"/>
      <c r="AJ13" s="446"/>
      <c r="AK13" s="447"/>
      <c r="AL13" s="456"/>
      <c r="AM13" s="457"/>
      <c r="AN13" s="457"/>
      <c r="AO13" s="457"/>
      <c r="AP13" s="457"/>
      <c r="AQ13" s="457"/>
      <c r="AR13" s="457"/>
      <c r="AS13" s="457"/>
      <c r="AT13" s="458"/>
    </row>
    <row r="14" spans="1:46" s="110" customFormat="1" ht="19.5" customHeight="1" x14ac:dyDescent="0.15">
      <c r="A14" s="431" t="str">
        <f>IF(C13="","",VLOOKUP(C13,BC一覧!$A$1:$B$423,2,0))</f>
        <v/>
      </c>
      <c r="B14" s="432"/>
      <c r="C14" s="432"/>
      <c r="D14" s="432"/>
      <c r="E14" s="432"/>
      <c r="F14" s="432"/>
      <c r="G14" s="432"/>
      <c r="H14" s="432"/>
      <c r="I14" s="432"/>
      <c r="J14" s="432"/>
      <c r="K14" s="432"/>
      <c r="L14" s="432"/>
      <c r="M14" s="304"/>
      <c r="N14" s="305"/>
      <c r="O14" s="306"/>
      <c r="P14" s="306"/>
      <c r="Q14" s="60"/>
      <c r="R14" s="307"/>
      <c r="S14" s="307"/>
      <c r="T14" s="121"/>
      <c r="U14" s="436"/>
      <c r="V14" s="437"/>
      <c r="W14" s="437"/>
      <c r="X14" s="437"/>
      <c r="Y14" s="437"/>
      <c r="Z14" s="438"/>
      <c r="AA14" s="453"/>
      <c r="AB14" s="454"/>
      <c r="AC14" s="442"/>
      <c r="AD14" s="443"/>
      <c r="AE14" s="443"/>
      <c r="AF14" s="443"/>
      <c r="AG14" s="444"/>
      <c r="AH14" s="448"/>
      <c r="AI14" s="449"/>
      <c r="AJ14" s="449"/>
      <c r="AK14" s="450"/>
      <c r="AL14" s="459"/>
      <c r="AM14" s="460"/>
      <c r="AN14" s="460"/>
      <c r="AO14" s="460"/>
      <c r="AP14" s="460"/>
      <c r="AQ14" s="460"/>
      <c r="AR14" s="460"/>
      <c r="AS14" s="460"/>
      <c r="AT14" s="461"/>
    </row>
    <row r="15" spans="1:46" s="109" customFormat="1" ht="12" customHeight="1" x14ac:dyDescent="0.15">
      <c r="A15" s="428" t="s">
        <v>64</v>
      </c>
      <c r="B15" s="311"/>
      <c r="C15" s="429"/>
      <c r="D15" s="429"/>
      <c r="E15" s="429"/>
      <c r="F15" s="429"/>
      <c r="G15" s="429"/>
      <c r="H15" s="429"/>
      <c r="I15" s="429"/>
      <c r="J15" s="429"/>
      <c r="K15" s="429"/>
      <c r="L15" s="430"/>
      <c r="M15" s="310"/>
      <c r="N15" s="314"/>
      <c r="O15" s="315"/>
      <c r="P15" s="315"/>
      <c r="Q15" s="63"/>
      <c r="R15" s="316"/>
      <c r="S15" s="316"/>
      <c r="T15" s="120"/>
      <c r="U15" s="433"/>
      <c r="V15" s="434"/>
      <c r="W15" s="434"/>
      <c r="X15" s="434"/>
      <c r="Y15" s="434"/>
      <c r="Z15" s="435"/>
      <c r="AA15" s="451"/>
      <c r="AB15" s="452"/>
      <c r="AC15" s="439"/>
      <c r="AD15" s="440"/>
      <c r="AE15" s="440"/>
      <c r="AF15" s="440"/>
      <c r="AG15" s="441"/>
      <c r="AH15" s="445"/>
      <c r="AI15" s="446"/>
      <c r="AJ15" s="446"/>
      <c r="AK15" s="447"/>
      <c r="AL15" s="456"/>
      <c r="AM15" s="457"/>
      <c r="AN15" s="457"/>
      <c r="AO15" s="457"/>
      <c r="AP15" s="457"/>
      <c r="AQ15" s="457"/>
      <c r="AR15" s="457"/>
      <c r="AS15" s="457"/>
      <c r="AT15" s="458"/>
    </row>
    <row r="16" spans="1:46" s="110" customFormat="1" ht="19.5" customHeight="1" x14ac:dyDescent="0.15">
      <c r="A16" s="431" t="str">
        <f>IF(C15="","",VLOOKUP(C15,BC一覧!$A$1:$B$423,2,0))</f>
        <v/>
      </c>
      <c r="B16" s="432"/>
      <c r="C16" s="432"/>
      <c r="D16" s="432"/>
      <c r="E16" s="432"/>
      <c r="F16" s="432"/>
      <c r="G16" s="432"/>
      <c r="H16" s="432"/>
      <c r="I16" s="432"/>
      <c r="J16" s="432"/>
      <c r="K16" s="432"/>
      <c r="L16" s="432"/>
      <c r="M16" s="304"/>
      <c r="N16" s="305"/>
      <c r="O16" s="306"/>
      <c r="P16" s="306"/>
      <c r="Q16" s="60"/>
      <c r="R16" s="307"/>
      <c r="S16" s="307"/>
      <c r="T16" s="121"/>
      <c r="U16" s="436"/>
      <c r="V16" s="437"/>
      <c r="W16" s="437"/>
      <c r="X16" s="437"/>
      <c r="Y16" s="437"/>
      <c r="Z16" s="438"/>
      <c r="AA16" s="453"/>
      <c r="AB16" s="454"/>
      <c r="AC16" s="442"/>
      <c r="AD16" s="443"/>
      <c r="AE16" s="443"/>
      <c r="AF16" s="443"/>
      <c r="AG16" s="444"/>
      <c r="AH16" s="448"/>
      <c r="AI16" s="449"/>
      <c r="AJ16" s="449"/>
      <c r="AK16" s="450"/>
      <c r="AL16" s="459"/>
      <c r="AM16" s="460"/>
      <c r="AN16" s="460"/>
      <c r="AO16" s="460"/>
      <c r="AP16" s="460"/>
      <c r="AQ16" s="460"/>
      <c r="AR16" s="460"/>
      <c r="AS16" s="460"/>
      <c r="AT16" s="461"/>
    </row>
    <row r="17" spans="1:46" s="109" customFormat="1" ht="12" customHeight="1" x14ac:dyDescent="0.15">
      <c r="A17" s="428" t="s">
        <v>64</v>
      </c>
      <c r="B17" s="311"/>
      <c r="C17" s="429"/>
      <c r="D17" s="429"/>
      <c r="E17" s="429"/>
      <c r="F17" s="429"/>
      <c r="G17" s="429"/>
      <c r="H17" s="429"/>
      <c r="I17" s="429"/>
      <c r="J17" s="429"/>
      <c r="K17" s="429"/>
      <c r="L17" s="430"/>
      <c r="M17" s="310"/>
      <c r="N17" s="314"/>
      <c r="O17" s="315"/>
      <c r="P17" s="315"/>
      <c r="Q17" s="63"/>
      <c r="R17" s="316"/>
      <c r="S17" s="316"/>
      <c r="T17" s="120"/>
      <c r="U17" s="433"/>
      <c r="V17" s="434"/>
      <c r="W17" s="434"/>
      <c r="X17" s="434"/>
      <c r="Y17" s="434"/>
      <c r="Z17" s="435"/>
      <c r="AA17" s="451"/>
      <c r="AB17" s="452"/>
      <c r="AC17" s="439"/>
      <c r="AD17" s="440"/>
      <c r="AE17" s="440"/>
      <c r="AF17" s="440"/>
      <c r="AG17" s="441"/>
      <c r="AH17" s="445"/>
      <c r="AI17" s="446"/>
      <c r="AJ17" s="446"/>
      <c r="AK17" s="447"/>
      <c r="AL17" s="456"/>
      <c r="AM17" s="457"/>
      <c r="AN17" s="457"/>
      <c r="AO17" s="457"/>
      <c r="AP17" s="457"/>
      <c r="AQ17" s="457"/>
      <c r="AR17" s="457"/>
      <c r="AS17" s="457"/>
      <c r="AT17" s="458"/>
    </row>
    <row r="18" spans="1:46" s="110" customFormat="1" ht="19.5" customHeight="1" x14ac:dyDescent="0.15">
      <c r="A18" s="431" t="str">
        <f>IF(C17="","",VLOOKUP(C17,BC一覧!$A$1:$B$423,2,0))</f>
        <v/>
      </c>
      <c r="B18" s="432"/>
      <c r="C18" s="432"/>
      <c r="D18" s="432"/>
      <c r="E18" s="432"/>
      <c r="F18" s="432"/>
      <c r="G18" s="432"/>
      <c r="H18" s="432"/>
      <c r="I18" s="432"/>
      <c r="J18" s="432"/>
      <c r="K18" s="432"/>
      <c r="L18" s="432"/>
      <c r="M18" s="304"/>
      <c r="N18" s="305"/>
      <c r="O18" s="306"/>
      <c r="P18" s="306"/>
      <c r="Q18" s="60"/>
      <c r="R18" s="307"/>
      <c r="S18" s="307"/>
      <c r="T18" s="121"/>
      <c r="U18" s="436"/>
      <c r="V18" s="437"/>
      <c r="W18" s="437"/>
      <c r="X18" s="437"/>
      <c r="Y18" s="437"/>
      <c r="Z18" s="438"/>
      <c r="AA18" s="453"/>
      <c r="AB18" s="454"/>
      <c r="AC18" s="442"/>
      <c r="AD18" s="443"/>
      <c r="AE18" s="443"/>
      <c r="AF18" s="443"/>
      <c r="AG18" s="444"/>
      <c r="AH18" s="448"/>
      <c r="AI18" s="449"/>
      <c r="AJ18" s="449"/>
      <c r="AK18" s="450"/>
      <c r="AL18" s="459"/>
      <c r="AM18" s="460"/>
      <c r="AN18" s="460"/>
      <c r="AO18" s="460"/>
      <c r="AP18" s="460"/>
      <c r="AQ18" s="460"/>
      <c r="AR18" s="460"/>
      <c r="AS18" s="460"/>
      <c r="AT18" s="461"/>
    </row>
    <row r="19" spans="1:46" s="109" customFormat="1" ht="12" customHeight="1" x14ac:dyDescent="0.15">
      <c r="A19" s="428" t="s">
        <v>64</v>
      </c>
      <c r="B19" s="311"/>
      <c r="C19" s="429"/>
      <c r="D19" s="429"/>
      <c r="E19" s="429"/>
      <c r="F19" s="429"/>
      <c r="G19" s="429"/>
      <c r="H19" s="429"/>
      <c r="I19" s="429"/>
      <c r="J19" s="429"/>
      <c r="K19" s="429"/>
      <c r="L19" s="430"/>
      <c r="M19" s="310"/>
      <c r="N19" s="314"/>
      <c r="O19" s="315"/>
      <c r="P19" s="315"/>
      <c r="Q19" s="63"/>
      <c r="R19" s="316"/>
      <c r="S19" s="316"/>
      <c r="T19" s="120"/>
      <c r="U19" s="433"/>
      <c r="V19" s="434"/>
      <c r="W19" s="434"/>
      <c r="X19" s="434"/>
      <c r="Y19" s="434"/>
      <c r="Z19" s="435"/>
      <c r="AA19" s="451"/>
      <c r="AB19" s="452"/>
      <c r="AC19" s="439"/>
      <c r="AD19" s="440"/>
      <c r="AE19" s="440"/>
      <c r="AF19" s="440"/>
      <c r="AG19" s="441"/>
      <c r="AH19" s="445"/>
      <c r="AI19" s="446"/>
      <c r="AJ19" s="446"/>
      <c r="AK19" s="447"/>
      <c r="AL19" s="456"/>
      <c r="AM19" s="457"/>
      <c r="AN19" s="457"/>
      <c r="AO19" s="457"/>
      <c r="AP19" s="457"/>
      <c r="AQ19" s="457"/>
      <c r="AR19" s="457"/>
      <c r="AS19" s="457"/>
      <c r="AT19" s="458"/>
    </row>
    <row r="20" spans="1:46" s="110" customFormat="1" ht="19.5" customHeight="1" x14ac:dyDescent="0.15">
      <c r="A20" s="431" t="str">
        <f>IF(C19="","",VLOOKUP(C19,BC一覧!$A$1:$B$423,2,0))</f>
        <v/>
      </c>
      <c r="B20" s="432"/>
      <c r="C20" s="432"/>
      <c r="D20" s="432"/>
      <c r="E20" s="432"/>
      <c r="F20" s="432"/>
      <c r="G20" s="432"/>
      <c r="H20" s="432"/>
      <c r="I20" s="432"/>
      <c r="J20" s="432"/>
      <c r="K20" s="432"/>
      <c r="L20" s="432"/>
      <c r="M20" s="304"/>
      <c r="N20" s="305"/>
      <c r="O20" s="306"/>
      <c r="P20" s="306"/>
      <c r="Q20" s="60"/>
      <c r="R20" s="307"/>
      <c r="S20" s="307"/>
      <c r="T20" s="121"/>
      <c r="U20" s="436"/>
      <c r="V20" s="437"/>
      <c r="W20" s="437"/>
      <c r="X20" s="437"/>
      <c r="Y20" s="437"/>
      <c r="Z20" s="438"/>
      <c r="AA20" s="453"/>
      <c r="AB20" s="454"/>
      <c r="AC20" s="442"/>
      <c r="AD20" s="443"/>
      <c r="AE20" s="443"/>
      <c r="AF20" s="443"/>
      <c r="AG20" s="444"/>
      <c r="AH20" s="448"/>
      <c r="AI20" s="449"/>
      <c r="AJ20" s="449"/>
      <c r="AK20" s="450"/>
      <c r="AL20" s="459"/>
      <c r="AM20" s="460"/>
      <c r="AN20" s="460"/>
      <c r="AO20" s="460"/>
      <c r="AP20" s="460"/>
      <c r="AQ20" s="460"/>
      <c r="AR20" s="460"/>
      <c r="AS20" s="460"/>
      <c r="AT20" s="461"/>
    </row>
    <row r="21" spans="1:46" ht="24.75" customHeight="1" x14ac:dyDescent="0.15">
      <c r="A21" s="389" t="s">
        <v>34</v>
      </c>
      <c r="B21" s="292"/>
      <c r="C21" s="292"/>
      <c r="D21" s="292"/>
      <c r="E21" s="292"/>
      <c r="F21" s="292"/>
      <c r="G21" s="292"/>
      <c r="H21" s="292"/>
      <c r="I21" s="292"/>
      <c r="J21" s="292"/>
      <c r="K21" s="292"/>
      <c r="L21" s="293"/>
      <c r="M21" s="294"/>
      <c r="N21" s="295"/>
      <c r="O21" s="284"/>
      <c r="P21" s="284"/>
      <c r="Q21" s="12"/>
      <c r="R21" s="214"/>
      <c r="S21" s="214"/>
      <c r="T21" s="122"/>
      <c r="U21" s="480">
        <f>SUM(U13:Z20)</f>
        <v>0</v>
      </c>
      <c r="V21" s="397"/>
      <c r="W21" s="397"/>
      <c r="X21" s="397"/>
      <c r="Y21" s="397"/>
      <c r="Z21" s="398"/>
      <c r="AA21" s="481"/>
      <c r="AB21" s="481"/>
      <c r="AC21" s="215"/>
      <c r="AD21" s="268"/>
      <c r="AE21" s="268"/>
      <c r="AF21" s="482"/>
      <c r="AG21" s="12"/>
      <c r="AH21" s="474"/>
      <c r="AI21" s="475"/>
      <c r="AJ21" s="475"/>
      <c r="AK21" s="476"/>
      <c r="AL21" s="285">
        <f>SUM(AL13:AT20)</f>
        <v>0</v>
      </c>
      <c r="AM21" s="245"/>
      <c r="AN21" s="245"/>
      <c r="AO21" s="245"/>
      <c r="AP21" s="245"/>
      <c r="AQ21" s="245"/>
      <c r="AR21" s="245"/>
      <c r="AS21" s="245"/>
      <c r="AT21" s="462"/>
    </row>
    <row r="22" spans="1:46" ht="24.75" customHeight="1" x14ac:dyDescent="0.15">
      <c r="A22" s="394" t="s">
        <v>65</v>
      </c>
      <c r="B22" s="288"/>
      <c r="C22" s="288"/>
      <c r="D22" s="288"/>
      <c r="E22" s="288"/>
      <c r="F22" s="288"/>
      <c r="G22" s="13" t="s">
        <v>66</v>
      </c>
      <c r="H22" s="243">
        <v>10</v>
      </c>
      <c r="I22" s="243"/>
      <c r="J22" s="14" t="s">
        <v>67</v>
      </c>
      <c r="K22" s="14"/>
      <c r="L22" s="15"/>
      <c r="M22" s="289"/>
      <c r="N22" s="290"/>
      <c r="O22" s="284"/>
      <c r="P22" s="284"/>
      <c r="Q22" s="12"/>
      <c r="R22" s="214"/>
      <c r="S22" s="214"/>
      <c r="T22" s="122"/>
      <c r="U22" s="480">
        <f>ROUNDDOWN(U21*(H22/100),0)</f>
        <v>0</v>
      </c>
      <c r="V22" s="397"/>
      <c r="W22" s="397"/>
      <c r="X22" s="397"/>
      <c r="Y22" s="397"/>
      <c r="Z22" s="398"/>
      <c r="AA22" s="214"/>
      <c r="AB22" s="214"/>
      <c r="AC22" s="284"/>
      <c r="AD22" s="284"/>
      <c r="AE22" s="284"/>
      <c r="AF22" s="284"/>
      <c r="AG22" s="12"/>
      <c r="AH22" s="474"/>
      <c r="AI22" s="475"/>
      <c r="AJ22" s="475"/>
      <c r="AK22" s="476"/>
      <c r="AL22" s="285">
        <f>ROUNDDOWN(AL21*(H22/100),0)</f>
        <v>0</v>
      </c>
      <c r="AM22" s="245"/>
      <c r="AN22" s="245"/>
      <c r="AO22" s="245"/>
      <c r="AP22" s="245"/>
      <c r="AQ22" s="245"/>
      <c r="AR22" s="245"/>
      <c r="AS22" s="245"/>
      <c r="AT22" s="462"/>
    </row>
    <row r="23" spans="1:46" ht="24.75" customHeight="1" thickBot="1" x14ac:dyDescent="0.2">
      <c r="A23" s="392" t="s">
        <v>20</v>
      </c>
      <c r="B23" s="393"/>
      <c r="C23" s="393"/>
      <c r="D23" s="393"/>
      <c r="E23" s="393"/>
      <c r="F23" s="393"/>
      <c r="G23" s="393"/>
      <c r="H23" s="393"/>
      <c r="I23" s="393"/>
      <c r="J23" s="393"/>
      <c r="K23" s="393"/>
      <c r="L23" s="393"/>
      <c r="M23" s="393"/>
      <c r="N23" s="393"/>
      <c r="O23" s="393"/>
      <c r="P23" s="393"/>
      <c r="Q23" s="393"/>
      <c r="R23" s="393"/>
      <c r="S23" s="393"/>
      <c r="T23" s="393"/>
      <c r="U23" s="395">
        <f>SUM(U21:Z22)</f>
        <v>0</v>
      </c>
      <c r="V23" s="396"/>
      <c r="W23" s="396"/>
      <c r="X23" s="397"/>
      <c r="Y23" s="397"/>
      <c r="Z23" s="398"/>
      <c r="AA23" s="255" t="s">
        <v>21</v>
      </c>
      <c r="AB23" s="255"/>
      <c r="AC23" s="255"/>
      <c r="AD23" s="255"/>
      <c r="AE23" s="255"/>
      <c r="AF23" s="255"/>
      <c r="AG23" s="255"/>
      <c r="AH23" s="255"/>
      <c r="AI23" s="255"/>
      <c r="AJ23" s="255"/>
      <c r="AK23" s="255"/>
      <c r="AL23" s="256">
        <f>SUM(AL21:AT22)</f>
        <v>0</v>
      </c>
      <c r="AM23" s="257"/>
      <c r="AN23" s="257"/>
      <c r="AO23" s="257"/>
      <c r="AP23" s="257"/>
      <c r="AQ23" s="257"/>
      <c r="AR23" s="257"/>
      <c r="AS23" s="257"/>
      <c r="AT23" s="463"/>
    </row>
    <row r="24" spans="1:46" ht="24" customHeight="1" thickTop="1" x14ac:dyDescent="0.15">
      <c r="A24" s="143" t="s">
        <v>42</v>
      </c>
      <c r="B24" s="144"/>
      <c r="C24" s="144"/>
      <c r="D24" s="144" t="s">
        <v>43</v>
      </c>
      <c r="E24" s="144"/>
      <c r="F24" s="144"/>
      <c r="G24" s="144"/>
      <c r="H24" s="144"/>
      <c r="I24" s="144"/>
      <c r="J24" s="144"/>
      <c r="K24" s="144"/>
      <c r="L24" s="144"/>
      <c r="M24" s="144" t="s">
        <v>44</v>
      </c>
      <c r="N24" s="144"/>
      <c r="O24" s="144"/>
      <c r="P24" s="144"/>
      <c r="Q24" s="144"/>
      <c r="R24" s="144"/>
      <c r="S24" s="144"/>
      <c r="T24" s="144"/>
      <c r="U24" s="145"/>
      <c r="V24" s="145"/>
      <c r="W24" s="384" t="s">
        <v>22</v>
      </c>
      <c r="X24" s="399" t="s">
        <v>56</v>
      </c>
      <c r="Y24" s="272"/>
      <c r="Z24" s="272"/>
      <c r="AA24" s="272"/>
      <c r="AB24" s="272"/>
      <c r="AC24" s="272"/>
      <c r="AD24" s="272"/>
      <c r="AE24" s="272"/>
      <c r="AF24" s="272"/>
      <c r="AG24" s="272"/>
      <c r="AH24" s="272"/>
      <c r="AI24" s="272"/>
      <c r="AJ24" s="272"/>
      <c r="AK24" s="273"/>
      <c r="AL24" s="236">
        <f>AL21</f>
        <v>0</v>
      </c>
      <c r="AM24" s="237"/>
      <c r="AN24" s="237"/>
      <c r="AO24" s="237"/>
      <c r="AP24" s="237"/>
      <c r="AQ24" s="237"/>
      <c r="AR24" s="237"/>
      <c r="AS24" s="237"/>
      <c r="AT24" s="485"/>
    </row>
    <row r="25" spans="1:46" ht="24" customHeight="1" x14ac:dyDescent="0.15">
      <c r="A25" s="19"/>
      <c r="B25" s="20"/>
      <c r="C25" s="20"/>
      <c r="D25" s="20" t="s">
        <v>45</v>
      </c>
      <c r="E25" s="20"/>
      <c r="F25" s="20"/>
      <c r="G25" s="20"/>
      <c r="H25" s="20"/>
      <c r="I25" s="20"/>
      <c r="J25" s="20"/>
      <c r="K25" s="20"/>
      <c r="L25" s="20"/>
      <c r="M25" s="20"/>
      <c r="N25" s="20"/>
      <c r="O25" s="20"/>
      <c r="P25" s="20"/>
      <c r="Q25" s="20"/>
      <c r="R25" s="20"/>
      <c r="S25" s="20"/>
      <c r="T25" s="20"/>
      <c r="U25" s="21"/>
      <c r="V25" s="21"/>
      <c r="W25" s="271"/>
      <c r="X25" s="399" t="s">
        <v>57</v>
      </c>
      <c r="Y25" s="272"/>
      <c r="Z25" s="272"/>
      <c r="AA25" s="272"/>
      <c r="AB25" s="272"/>
      <c r="AC25" s="272"/>
      <c r="AD25" s="272"/>
      <c r="AE25" s="272"/>
      <c r="AF25" s="272"/>
      <c r="AG25" s="272"/>
      <c r="AH25" s="272"/>
      <c r="AI25" s="272"/>
      <c r="AJ25" s="272"/>
      <c r="AK25" s="273"/>
      <c r="AL25" s="486">
        <f>IF(AND(T10="0",U10="1"),"0",0)</f>
        <v>0</v>
      </c>
      <c r="AM25" s="487"/>
      <c r="AN25" s="487"/>
      <c r="AO25" s="487"/>
      <c r="AP25" s="487"/>
      <c r="AQ25" s="487"/>
      <c r="AR25" s="487"/>
      <c r="AS25" s="487"/>
      <c r="AT25" s="488"/>
    </row>
    <row r="26" spans="1:46" ht="24" customHeight="1" thickBot="1" x14ac:dyDescent="0.2">
      <c r="A26" s="23" t="s">
        <v>46</v>
      </c>
      <c r="B26" s="20"/>
      <c r="C26" s="20"/>
      <c r="D26" s="20"/>
      <c r="E26" s="20"/>
      <c r="F26" s="20"/>
      <c r="G26" s="20"/>
      <c r="H26" s="20"/>
      <c r="I26" s="20"/>
      <c r="J26" s="20"/>
      <c r="K26" s="20"/>
      <c r="L26" s="20"/>
      <c r="M26" s="20"/>
      <c r="N26" s="20"/>
      <c r="O26" s="20"/>
      <c r="P26" s="20"/>
      <c r="Q26" s="20"/>
      <c r="R26" s="20"/>
      <c r="S26" s="20"/>
      <c r="T26" s="20"/>
      <c r="U26" s="21"/>
      <c r="V26" s="21"/>
      <c r="W26" s="271"/>
      <c r="X26" s="399" t="s">
        <v>58</v>
      </c>
      <c r="Y26" s="272"/>
      <c r="Z26" s="272"/>
      <c r="AA26" s="272"/>
      <c r="AB26" s="272"/>
      <c r="AC26" s="272"/>
      <c r="AD26" s="272"/>
      <c r="AE26" s="272"/>
      <c r="AF26" s="272"/>
      <c r="AG26" s="272"/>
      <c r="AH26" s="272"/>
      <c r="AI26" s="272"/>
      <c r="AJ26" s="272"/>
      <c r="AK26" s="273"/>
      <c r="AL26" s="277">
        <f>AL24-AL25</f>
        <v>0</v>
      </c>
      <c r="AM26" s="278"/>
      <c r="AN26" s="278"/>
      <c r="AO26" s="278"/>
      <c r="AP26" s="278"/>
      <c r="AQ26" s="278"/>
      <c r="AR26" s="278"/>
      <c r="AS26" s="278"/>
      <c r="AT26" s="455"/>
    </row>
    <row r="27" spans="1:46" ht="24" customHeight="1" thickBot="1" x14ac:dyDescent="0.2">
      <c r="A27" s="19"/>
      <c r="B27" s="20"/>
      <c r="C27" s="20"/>
      <c r="D27" s="20" t="s">
        <v>47</v>
      </c>
      <c r="E27" s="20"/>
      <c r="F27" s="20"/>
      <c r="G27" s="20"/>
      <c r="H27" s="20"/>
      <c r="I27" s="20"/>
      <c r="J27" s="20"/>
      <c r="K27" s="20"/>
      <c r="L27" s="20"/>
      <c r="M27" s="20" t="s">
        <v>48</v>
      </c>
      <c r="N27" s="20"/>
      <c r="O27" s="20"/>
      <c r="P27" s="20"/>
      <c r="Q27" s="20"/>
      <c r="R27" s="20"/>
      <c r="S27" s="20"/>
      <c r="T27" s="20"/>
      <c r="U27" s="21"/>
      <c r="V27" s="21"/>
      <c r="W27" s="271"/>
      <c r="X27" s="260" t="s">
        <v>55</v>
      </c>
      <c r="Y27" s="260"/>
      <c r="Z27" s="260"/>
      <c r="AA27" s="260"/>
      <c r="AB27" s="260"/>
      <c r="AC27" s="260"/>
      <c r="AD27" s="260"/>
      <c r="AE27" s="260"/>
      <c r="AF27" s="261" t="s">
        <v>54</v>
      </c>
      <c r="AG27" s="261"/>
      <c r="AH27" s="261"/>
      <c r="AI27" s="261"/>
      <c r="AJ27" s="261"/>
      <c r="AK27" s="280"/>
      <c r="AL27" s="477">
        <f>IF(AL24="","",AL24*(W10/100))</f>
        <v>0</v>
      </c>
      <c r="AM27" s="478"/>
      <c r="AN27" s="478"/>
      <c r="AO27" s="478"/>
      <c r="AP27" s="478"/>
      <c r="AQ27" s="478"/>
      <c r="AR27" s="478"/>
      <c r="AS27" s="478"/>
      <c r="AT27" s="479"/>
    </row>
    <row r="28" spans="1:46" ht="24" customHeight="1" x14ac:dyDescent="0.15">
      <c r="A28" s="24"/>
      <c r="B28" s="25"/>
      <c r="C28" s="25"/>
      <c r="D28" s="25" t="s">
        <v>49</v>
      </c>
      <c r="E28" s="25"/>
      <c r="F28" s="25"/>
      <c r="G28" s="25"/>
      <c r="H28" s="25"/>
      <c r="I28" s="25"/>
      <c r="J28" s="25"/>
      <c r="K28" s="25"/>
      <c r="L28" s="25"/>
      <c r="M28" s="25"/>
      <c r="N28" s="25"/>
      <c r="O28" s="25"/>
      <c r="P28" s="25"/>
      <c r="Q28" s="25"/>
      <c r="R28" s="25"/>
      <c r="S28" s="25"/>
      <c r="T28" s="25"/>
      <c r="U28" s="26"/>
      <c r="V28" s="26"/>
      <c r="W28" s="271"/>
      <c r="X28" s="260" t="s">
        <v>51</v>
      </c>
      <c r="Y28" s="260"/>
      <c r="Z28" s="260"/>
      <c r="AA28" s="260"/>
      <c r="AB28" s="260"/>
      <c r="AC28" s="260"/>
      <c r="AD28" s="260"/>
      <c r="AE28" s="260"/>
      <c r="AF28" s="261" t="s">
        <v>53</v>
      </c>
      <c r="AG28" s="261"/>
      <c r="AH28" s="261"/>
      <c r="AI28" s="261"/>
      <c r="AJ28" s="261"/>
      <c r="AK28" s="261"/>
      <c r="AL28" s="465">
        <f>AL25</f>
        <v>0</v>
      </c>
      <c r="AM28" s="466"/>
      <c r="AN28" s="466"/>
      <c r="AO28" s="466"/>
      <c r="AP28" s="466"/>
      <c r="AQ28" s="466"/>
      <c r="AR28" s="466"/>
      <c r="AS28" s="466"/>
      <c r="AT28" s="467"/>
    </row>
    <row r="29" spans="1:46" ht="24" customHeight="1" thickBot="1" x14ac:dyDescent="0.2">
      <c r="A29" s="28"/>
      <c r="B29" s="17"/>
      <c r="C29" s="17"/>
      <c r="D29" s="17"/>
      <c r="E29" s="17"/>
      <c r="F29" s="17"/>
      <c r="G29" s="265" t="s">
        <v>35</v>
      </c>
      <c r="H29" s="267"/>
      <c r="I29" s="267"/>
      <c r="J29" s="267"/>
      <c r="K29" s="267"/>
      <c r="L29" s="265" t="s">
        <v>40</v>
      </c>
      <c r="M29" s="106"/>
      <c r="N29" s="267"/>
      <c r="O29" s="267"/>
      <c r="P29" s="267"/>
      <c r="Q29" s="267"/>
      <c r="R29" s="265" t="s">
        <v>41</v>
      </c>
      <c r="S29" s="107"/>
      <c r="T29" s="268"/>
      <c r="U29" s="268"/>
      <c r="V29" s="124"/>
      <c r="W29" s="271"/>
      <c r="X29" s="270" t="s">
        <v>50</v>
      </c>
      <c r="Y29" s="270"/>
      <c r="Z29" s="270"/>
      <c r="AA29" s="270"/>
      <c r="AB29" s="270"/>
      <c r="AC29" s="270"/>
      <c r="AD29" s="270"/>
      <c r="AE29" s="270"/>
      <c r="AF29" s="229" t="s">
        <v>52</v>
      </c>
      <c r="AG29" s="229"/>
      <c r="AH29" s="229"/>
      <c r="AI29" s="229"/>
      <c r="AJ29" s="229"/>
      <c r="AK29" s="229"/>
      <c r="AL29" s="468">
        <f>AL27-AL28</f>
        <v>0</v>
      </c>
      <c r="AM29" s="469"/>
      <c r="AN29" s="469"/>
      <c r="AO29" s="469"/>
      <c r="AP29" s="469"/>
      <c r="AQ29" s="469"/>
      <c r="AR29" s="469"/>
      <c r="AS29" s="469"/>
      <c r="AT29" s="470"/>
    </row>
    <row r="30" spans="1:46" ht="24" customHeight="1" thickTop="1" thickBot="1" x14ac:dyDescent="0.2">
      <c r="A30" s="19"/>
      <c r="B30" s="233" t="s">
        <v>7</v>
      </c>
      <c r="C30" s="233"/>
      <c r="D30" s="233"/>
      <c r="E30" s="233"/>
      <c r="F30" s="21"/>
      <c r="G30" s="266"/>
      <c r="H30" s="66">
        <f>IF(Z10="","",Z10)</f>
        <v>1</v>
      </c>
      <c r="I30" s="67">
        <f>IF(AA10="","",AA10)</f>
        <v>0</v>
      </c>
      <c r="J30" s="68" t="str">
        <f>IF(AB10="","",AB10)</f>
        <v>0</v>
      </c>
      <c r="K30" s="29" t="s">
        <v>38</v>
      </c>
      <c r="L30" s="266"/>
      <c r="M30" s="30"/>
      <c r="N30" s="66">
        <f>IF(AD10="","",AD10)</f>
        <v>0</v>
      </c>
      <c r="O30" s="67">
        <f>IF(AE10="","",AE10)</f>
        <v>0</v>
      </c>
      <c r="P30" s="68" t="str">
        <f>IF(AF10="","",AF10)</f>
        <v>0</v>
      </c>
      <c r="Q30" s="29" t="s">
        <v>39</v>
      </c>
      <c r="R30" s="266"/>
      <c r="S30" s="31"/>
      <c r="T30" s="32"/>
      <c r="U30" s="33"/>
      <c r="V30" s="142" t="s">
        <v>23</v>
      </c>
      <c r="W30" s="385"/>
      <c r="X30" s="390" t="s">
        <v>493</v>
      </c>
      <c r="Y30" s="234"/>
      <c r="Z30" s="234"/>
      <c r="AA30" s="234"/>
      <c r="AB30" s="234"/>
      <c r="AC30" s="234"/>
      <c r="AD30" s="234"/>
      <c r="AE30" s="234"/>
      <c r="AF30" s="234"/>
      <c r="AG30" s="234"/>
      <c r="AH30" s="234"/>
      <c r="AI30" s="234"/>
      <c r="AJ30" s="234"/>
      <c r="AK30" s="391"/>
      <c r="AL30" s="471">
        <f>AL29</f>
        <v>0</v>
      </c>
      <c r="AM30" s="472"/>
      <c r="AN30" s="472"/>
      <c r="AO30" s="472"/>
      <c r="AP30" s="472"/>
      <c r="AQ30" s="472"/>
      <c r="AR30" s="472"/>
      <c r="AS30" s="472"/>
      <c r="AT30" s="473"/>
    </row>
    <row r="31" spans="1:46" ht="24" customHeight="1" thickBot="1" x14ac:dyDescent="0.2">
      <c r="A31" s="19"/>
      <c r="B31" s="21"/>
      <c r="C31" s="21"/>
      <c r="D31" s="21"/>
      <c r="E31" s="248" t="s">
        <v>37</v>
      </c>
      <c r="F31" s="248"/>
      <c r="G31" s="248"/>
      <c r="H31" s="248"/>
      <c r="I31" s="248"/>
      <c r="J31" s="112" t="str">
        <f>AG10</f>
        <v>R</v>
      </c>
      <c r="K31" s="160">
        <f>IF(AH10="","",IF(AND(AK10=1,AL10=2,AI10=9),AH10+1,AH10))</f>
        <v>0</v>
      </c>
      <c r="L31" s="161" t="str">
        <f>IF(AI10="","",IF(AND(AK10=1,AL10=2,AI10=9),0,IF(AND(AK10=1,AL10=2),AI10+1,AI10)))</f>
        <v/>
      </c>
      <c r="M31" s="37"/>
      <c r="N31" s="38" t="s">
        <v>10</v>
      </c>
      <c r="O31" s="160" t="str">
        <f>IF(AK10="","",IF(AND(AK10=1,AL10=2),0,IF(AL10=9,1,AK10)))</f>
        <v/>
      </c>
      <c r="P31" s="161" t="str">
        <f>IF(AL10="","",IF(AND(AK10=1,AL10=2),1,IF(AL10=9,0,AL10+1)))</f>
        <v/>
      </c>
      <c r="Q31" s="39" t="s">
        <v>11</v>
      </c>
      <c r="R31" s="160">
        <v>1</v>
      </c>
      <c r="S31" s="161">
        <v>0</v>
      </c>
      <c r="T31" s="239" t="s">
        <v>12</v>
      </c>
      <c r="U31" s="240"/>
      <c r="V31" s="40"/>
      <c r="W31" s="388" t="s">
        <v>68</v>
      </c>
      <c r="X31" s="242"/>
      <c r="Y31" s="242"/>
      <c r="Z31" s="242"/>
      <c r="AA31" s="242"/>
      <c r="AB31" s="242"/>
      <c r="AC31" s="242"/>
      <c r="AD31" s="242"/>
      <c r="AE31" s="242"/>
      <c r="AF31" s="242"/>
      <c r="AG31" s="243">
        <v>10</v>
      </c>
      <c r="AH31" s="243"/>
      <c r="AI31" s="14" t="s">
        <v>67</v>
      </c>
      <c r="AJ31" s="14"/>
      <c r="AK31" s="41"/>
      <c r="AL31" s="244">
        <f>ROUNDDOWN(AL30*(AG31/100),0)</f>
        <v>0</v>
      </c>
      <c r="AM31" s="245"/>
      <c r="AN31" s="245"/>
      <c r="AO31" s="245"/>
      <c r="AP31" s="245"/>
      <c r="AQ31" s="245"/>
      <c r="AR31" s="245"/>
      <c r="AS31" s="245"/>
      <c r="AT31" s="246"/>
    </row>
    <row r="32" spans="1:46" ht="24" customHeight="1" thickBot="1" x14ac:dyDescent="0.2">
      <c r="A32" s="24"/>
      <c r="B32" s="26"/>
      <c r="C32" s="26"/>
      <c r="D32" s="26"/>
      <c r="E32" s="247" t="s">
        <v>36</v>
      </c>
      <c r="F32" s="247"/>
      <c r="G32" s="247"/>
      <c r="H32" s="247"/>
      <c r="I32" s="247"/>
      <c r="J32" s="111"/>
      <c r="K32" s="184"/>
      <c r="L32" s="386"/>
      <c r="M32" s="387"/>
      <c r="N32" s="185"/>
      <c r="O32" s="185"/>
      <c r="P32" s="185"/>
      <c r="Q32" s="185"/>
      <c r="R32" s="185"/>
      <c r="S32" s="185"/>
      <c r="T32" s="185"/>
      <c r="U32" s="186"/>
      <c r="V32" s="47"/>
      <c r="W32" s="249" t="s">
        <v>60</v>
      </c>
      <c r="X32" s="249"/>
      <c r="Y32" s="249"/>
      <c r="Z32" s="249"/>
      <c r="AA32" s="249"/>
      <c r="AB32" s="249"/>
      <c r="AC32" s="249"/>
      <c r="AD32" s="249"/>
      <c r="AE32" s="249"/>
      <c r="AF32" s="249"/>
      <c r="AG32" s="249"/>
      <c r="AH32" s="249"/>
      <c r="AI32" s="249"/>
      <c r="AJ32" s="249"/>
      <c r="AK32" s="250"/>
      <c r="AL32" s="230">
        <f>AL30+AL31</f>
        <v>0</v>
      </c>
      <c r="AM32" s="231"/>
      <c r="AN32" s="231"/>
      <c r="AO32" s="231"/>
      <c r="AP32" s="231"/>
      <c r="AQ32" s="231"/>
      <c r="AR32" s="231"/>
      <c r="AS32" s="231"/>
      <c r="AT32" s="232"/>
    </row>
    <row r="33" spans="1:46" ht="20.25" customHeight="1" thickBot="1" x14ac:dyDescent="0.2">
      <c r="A33" s="213" t="s">
        <v>24</v>
      </c>
      <c r="B33" s="213"/>
      <c r="C33" s="214"/>
      <c r="D33" s="214"/>
      <c r="E33" s="214"/>
      <c r="F33" s="214"/>
      <c r="G33" s="214"/>
      <c r="H33" s="214"/>
      <c r="I33" s="214"/>
      <c r="J33" s="214"/>
      <c r="K33" s="220"/>
      <c r="L33" s="220"/>
      <c r="M33" s="220"/>
      <c r="N33" s="220"/>
      <c r="O33" s="220"/>
      <c r="P33" s="220"/>
      <c r="Q33" s="221" t="s">
        <v>25</v>
      </c>
      <c r="R33" s="221"/>
      <c r="S33" s="221"/>
      <c r="T33" s="221"/>
      <c r="U33" s="221"/>
      <c r="V33" s="222"/>
      <c r="W33" s="222"/>
      <c r="X33" s="222"/>
      <c r="Y33" s="222"/>
      <c r="Z33" s="222"/>
      <c r="AA33" s="222"/>
      <c r="AB33" s="222"/>
      <c r="AC33" s="222"/>
      <c r="AD33" s="222"/>
      <c r="AE33" s="222"/>
      <c r="AF33" s="222"/>
      <c r="AG33" s="227" t="s">
        <v>61</v>
      </c>
      <c r="AH33" s="227"/>
      <c r="AI33" s="227"/>
      <c r="AJ33" s="227"/>
      <c r="AK33" s="227"/>
      <c r="AL33" s="228" t="s">
        <v>509</v>
      </c>
      <c r="AM33" s="228"/>
      <c r="AN33" s="228"/>
      <c r="AO33" s="228"/>
      <c r="AP33" s="228"/>
      <c r="AQ33" s="228"/>
      <c r="AR33" s="228"/>
      <c r="AS33" s="228"/>
      <c r="AT33" s="228"/>
    </row>
    <row r="34" spans="1:46" ht="24" customHeight="1" thickBot="1" x14ac:dyDescent="0.2">
      <c r="A34" s="213"/>
      <c r="B34" s="213"/>
      <c r="C34" s="214"/>
      <c r="D34" s="216"/>
      <c r="E34" s="216"/>
      <c r="F34" s="216"/>
      <c r="G34" s="216"/>
      <c r="H34" s="216"/>
      <c r="I34" s="216"/>
      <c r="J34" s="216"/>
      <c r="K34" s="216"/>
      <c r="L34" s="216"/>
      <c r="M34" s="216"/>
      <c r="N34" s="216"/>
      <c r="O34" s="216"/>
      <c r="P34" s="214"/>
      <c r="Q34" s="223"/>
      <c r="R34" s="223"/>
      <c r="S34" s="223"/>
      <c r="T34" s="223"/>
      <c r="U34" s="223"/>
      <c r="V34" s="222"/>
      <c r="W34" s="223"/>
      <c r="X34" s="223"/>
      <c r="Y34" s="223"/>
      <c r="Z34" s="223"/>
      <c r="AA34" s="223"/>
      <c r="AB34" s="223"/>
      <c r="AC34" s="223"/>
      <c r="AD34" s="223"/>
      <c r="AE34" s="223"/>
      <c r="AF34" s="224"/>
      <c r="AG34" s="48">
        <v>1</v>
      </c>
      <c r="AH34" s="207" t="str">
        <f>IF(C13="","",C13)</f>
        <v/>
      </c>
      <c r="AI34" s="208"/>
      <c r="AJ34" s="208"/>
      <c r="AK34" s="209"/>
      <c r="AL34" s="381" t="str">
        <f>IF(AL13="","",IF(AND(AL27=AL24,W10=90),AL13,AL13*(W10/100)))</f>
        <v/>
      </c>
      <c r="AM34" s="382"/>
      <c r="AN34" s="382"/>
      <c r="AO34" s="382"/>
      <c r="AP34" s="382"/>
      <c r="AQ34" s="382"/>
      <c r="AR34" s="382"/>
      <c r="AS34" s="382"/>
      <c r="AT34" s="383"/>
    </row>
    <row r="35" spans="1:46" ht="24" customHeight="1" thickBot="1" x14ac:dyDescent="0.2">
      <c r="A35" s="213"/>
      <c r="B35" s="213"/>
      <c r="C35" s="214"/>
      <c r="D35" s="214"/>
      <c r="E35" s="214"/>
      <c r="F35" s="214"/>
      <c r="G35" s="214"/>
      <c r="H35" s="214"/>
      <c r="I35" s="214"/>
      <c r="J35" s="214"/>
      <c r="K35" s="214"/>
      <c r="L35" s="214"/>
      <c r="M35" s="214"/>
      <c r="N35" s="214"/>
      <c r="O35" s="214"/>
      <c r="P35" s="214"/>
      <c r="Q35" s="225"/>
      <c r="R35" s="225"/>
      <c r="S35" s="225"/>
      <c r="T35" s="225"/>
      <c r="U35" s="225"/>
      <c r="V35" s="225"/>
      <c r="W35" s="225"/>
      <c r="X35" s="225"/>
      <c r="Y35" s="225"/>
      <c r="Z35" s="225"/>
      <c r="AA35" s="225"/>
      <c r="AB35" s="225"/>
      <c r="AC35" s="225"/>
      <c r="AD35" s="225"/>
      <c r="AE35" s="225"/>
      <c r="AF35" s="226"/>
      <c r="AG35" s="49">
        <v>2</v>
      </c>
      <c r="AH35" s="207" t="str">
        <f>IF(C15="","",C15)</f>
        <v/>
      </c>
      <c r="AI35" s="208"/>
      <c r="AJ35" s="208"/>
      <c r="AK35" s="209"/>
      <c r="AL35" s="381" t="str">
        <f>IF(AL15="","",IF(AND(AL27=AL24,W10=90),AL15,AL15*(W10/100)))</f>
        <v/>
      </c>
      <c r="AM35" s="382"/>
      <c r="AN35" s="382"/>
      <c r="AO35" s="382"/>
      <c r="AP35" s="382"/>
      <c r="AQ35" s="382"/>
      <c r="AR35" s="382"/>
      <c r="AS35" s="382"/>
      <c r="AT35" s="383"/>
    </row>
    <row r="36" spans="1:46" ht="24" customHeight="1" thickBot="1" x14ac:dyDescent="0.2">
      <c r="A36" s="213" t="s">
        <v>26</v>
      </c>
      <c r="B36" s="213"/>
      <c r="C36" s="214"/>
      <c r="D36" s="214"/>
      <c r="E36" s="214"/>
      <c r="F36" s="214"/>
      <c r="G36" s="214"/>
      <c r="H36" s="214"/>
      <c r="I36" s="214"/>
      <c r="J36" s="214"/>
      <c r="K36" s="214"/>
      <c r="L36" s="214"/>
      <c r="M36" s="214"/>
      <c r="N36" s="214"/>
      <c r="O36" s="214"/>
      <c r="P36" s="215"/>
      <c r="Q36" s="198" t="s">
        <v>499</v>
      </c>
      <c r="R36" s="199"/>
      <c r="S36" s="199"/>
      <c r="T36" s="199"/>
      <c r="U36" s="199"/>
      <c r="V36" s="199"/>
      <c r="W36" s="199"/>
      <c r="X36" s="199"/>
      <c r="Y36" s="199"/>
      <c r="Z36" s="199"/>
      <c r="AA36" s="199"/>
      <c r="AB36" s="199"/>
      <c r="AC36" s="199"/>
      <c r="AD36" s="199"/>
      <c r="AE36" s="199"/>
      <c r="AF36" s="200"/>
      <c r="AG36" s="49">
        <v>3</v>
      </c>
      <c r="AH36" s="207" t="str">
        <f>IF(C17="","",C17)</f>
        <v/>
      </c>
      <c r="AI36" s="208"/>
      <c r="AJ36" s="208"/>
      <c r="AK36" s="209"/>
      <c r="AL36" s="381" t="str">
        <f>IF(AL17="","",IF(AND(AL27=AL24,W10=90),AL17,AL17*(W10/100)))</f>
        <v/>
      </c>
      <c r="AM36" s="382"/>
      <c r="AN36" s="382"/>
      <c r="AO36" s="382"/>
      <c r="AP36" s="382"/>
      <c r="AQ36" s="382"/>
      <c r="AR36" s="382"/>
      <c r="AS36" s="382"/>
      <c r="AT36" s="383"/>
    </row>
    <row r="37" spans="1:46" ht="24" customHeight="1" thickBot="1" x14ac:dyDescent="0.2">
      <c r="A37" s="213"/>
      <c r="B37" s="213"/>
      <c r="C37" s="214"/>
      <c r="D37" s="216"/>
      <c r="E37" s="216"/>
      <c r="F37" s="216"/>
      <c r="G37" s="216"/>
      <c r="H37" s="216"/>
      <c r="I37" s="216"/>
      <c r="J37" s="216"/>
      <c r="K37" s="216"/>
      <c r="L37" s="216"/>
      <c r="M37" s="216"/>
      <c r="N37" s="216"/>
      <c r="O37" s="216"/>
      <c r="P37" s="215"/>
      <c r="Q37" s="378"/>
      <c r="R37" s="379"/>
      <c r="S37" s="379"/>
      <c r="T37" s="379"/>
      <c r="U37" s="379"/>
      <c r="V37" s="379"/>
      <c r="W37" s="379"/>
      <c r="X37" s="379"/>
      <c r="Y37" s="379"/>
      <c r="Z37" s="379"/>
      <c r="AA37" s="379"/>
      <c r="AB37" s="379"/>
      <c r="AC37" s="379"/>
      <c r="AD37" s="379"/>
      <c r="AE37" s="379"/>
      <c r="AF37" s="380"/>
      <c r="AG37" s="50">
        <v>4</v>
      </c>
      <c r="AH37" s="207" t="str">
        <f>IF(C19="","",C19)</f>
        <v/>
      </c>
      <c r="AI37" s="208"/>
      <c r="AJ37" s="208"/>
      <c r="AK37" s="209"/>
      <c r="AL37" s="381" t="str">
        <f>IF(AL19="","",IF(AND(AL27=AL24,W10=90),AL19,AL19*(W10/100)))</f>
        <v/>
      </c>
      <c r="AM37" s="382"/>
      <c r="AN37" s="382"/>
      <c r="AO37" s="382"/>
      <c r="AP37" s="382"/>
      <c r="AQ37" s="382"/>
      <c r="AR37" s="382"/>
      <c r="AS37" s="382"/>
      <c r="AT37" s="383"/>
    </row>
    <row r="38" spans="1:46" ht="24" customHeight="1" thickBot="1" x14ac:dyDescent="0.2">
      <c r="A38" s="213"/>
      <c r="B38" s="213"/>
      <c r="C38" s="214"/>
      <c r="D38" s="214"/>
      <c r="E38" s="214"/>
      <c r="F38" s="214"/>
      <c r="G38" s="214"/>
      <c r="H38" s="214"/>
      <c r="I38" s="214"/>
      <c r="J38" s="214"/>
      <c r="K38" s="214"/>
      <c r="L38" s="214"/>
      <c r="M38" s="214"/>
      <c r="N38" s="214"/>
      <c r="O38" s="214"/>
      <c r="P38" s="215"/>
      <c r="Q38" s="375"/>
      <c r="R38" s="376"/>
      <c r="S38" s="376"/>
      <c r="T38" s="376"/>
      <c r="U38" s="376"/>
      <c r="V38" s="376"/>
      <c r="W38" s="376"/>
      <c r="X38" s="376"/>
      <c r="Y38" s="376"/>
      <c r="Z38" s="376"/>
      <c r="AA38" s="376"/>
      <c r="AB38" s="376"/>
      <c r="AC38" s="376"/>
      <c r="AD38" s="376"/>
      <c r="AE38" s="376"/>
      <c r="AF38" s="377"/>
      <c r="AG38" s="217" t="s">
        <v>62</v>
      </c>
      <c r="AH38" s="218"/>
      <c r="AI38" s="218"/>
      <c r="AJ38" s="218"/>
      <c r="AK38" s="219"/>
      <c r="AL38" s="372">
        <f>SUM(AL34:AT37)</f>
        <v>0</v>
      </c>
      <c r="AM38" s="373"/>
      <c r="AN38" s="373"/>
      <c r="AO38" s="373"/>
      <c r="AP38" s="373"/>
      <c r="AQ38" s="373"/>
      <c r="AR38" s="373"/>
      <c r="AS38" s="373"/>
      <c r="AT38" s="374"/>
    </row>
    <row r="39" spans="1:46" ht="11.85" customHeight="1" x14ac:dyDescent="0.15">
      <c r="A39" s="4"/>
      <c r="B39" s="195"/>
      <c r="C39" s="195"/>
      <c r="D39" s="195"/>
      <c r="E39" s="195"/>
      <c r="F39" s="195"/>
      <c r="G39" s="195"/>
      <c r="H39" s="195"/>
      <c r="I39" s="195"/>
      <c r="J39" s="195"/>
      <c r="K39" s="195"/>
      <c r="L39" s="195"/>
      <c r="M39" s="195"/>
      <c r="N39" s="195"/>
      <c r="O39" s="195"/>
      <c r="P39" s="195"/>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22.9" customHeight="1" x14ac:dyDescent="0.15">
      <c r="A40" s="4"/>
      <c r="B40" s="196"/>
      <c r="C40" s="196"/>
      <c r="D40" s="196"/>
      <c r="E40" s="196"/>
      <c r="F40" s="196"/>
      <c r="G40" s="196"/>
      <c r="H40" s="196"/>
      <c r="I40" s="196"/>
      <c r="J40" s="196"/>
      <c r="K40" s="196"/>
      <c r="L40" s="196"/>
      <c r="M40" s="196"/>
      <c r="N40" s="196"/>
      <c r="O40" s="196"/>
      <c r="P40" s="196"/>
      <c r="R40" s="197" t="s">
        <v>27</v>
      </c>
      <c r="S40" s="197"/>
      <c r="T40" s="197"/>
      <c r="U40" s="197"/>
      <c r="V40" s="197"/>
      <c r="W40" s="197"/>
      <c r="X40" s="197"/>
      <c r="Y40" s="197"/>
      <c r="Z40" s="197"/>
      <c r="AA40" s="197"/>
      <c r="AB40" s="197"/>
      <c r="AC40" s="197"/>
      <c r="AD40" s="197"/>
      <c r="AF40" s="4"/>
    </row>
  </sheetData>
  <sheetProtection algorithmName="SHA-512" hashValue="zMNE0M/KaDFgcwrCZO7a19Gpo6gmoAc3XRJZpMkIS8bafJnaHzYU7C+EmuQB47MTci6l92xDpYCYQLED0nuopw==" saltValue="piF2f92pJig2UWBxCZ0MHA==" spinCount="100000" sheet="1" objects="1" scenarios="1" selectLockedCells="1"/>
  <dataConsolidate/>
  <mergeCells count="173">
    <mergeCell ref="W10:X10"/>
    <mergeCell ref="AL24:AT24"/>
    <mergeCell ref="AL25:AT25"/>
    <mergeCell ref="U17:Z18"/>
    <mergeCell ref="U19:Z20"/>
    <mergeCell ref="U21:Z21"/>
    <mergeCell ref="U22:Z22"/>
    <mergeCell ref="AC17:AG18"/>
    <mergeCell ref="AC22:AF22"/>
    <mergeCell ref="AA21:AB21"/>
    <mergeCell ref="AC21:AF21"/>
    <mergeCell ref="AH22:AK22"/>
    <mergeCell ref="AB7:AT7"/>
    <mergeCell ref="AL28:AT28"/>
    <mergeCell ref="AL29:AT29"/>
    <mergeCell ref="AL30:AT30"/>
    <mergeCell ref="AL31:AT31"/>
    <mergeCell ref="AL32:AT32"/>
    <mergeCell ref="AL34:AT34"/>
    <mergeCell ref="AL35:AT35"/>
    <mergeCell ref="AH21:AK21"/>
    <mergeCell ref="AL27:AT27"/>
    <mergeCell ref="AG31:AH31"/>
    <mergeCell ref="AL26:AT26"/>
    <mergeCell ref="AL13:AT14"/>
    <mergeCell ref="AL15:AT16"/>
    <mergeCell ref="AL17:AT18"/>
    <mergeCell ref="AL19:AT20"/>
    <mergeCell ref="AL21:AT21"/>
    <mergeCell ref="AL22:AT22"/>
    <mergeCell ref="AL23:AT23"/>
    <mergeCell ref="AH17:AK18"/>
    <mergeCell ref="AC19:AG20"/>
    <mergeCell ref="AH19:AK20"/>
    <mergeCell ref="AC13:AG14"/>
    <mergeCell ref="AH13:AK14"/>
    <mergeCell ref="AC15:AG16"/>
    <mergeCell ref="AH15:AK16"/>
    <mergeCell ref="AA17:AB18"/>
    <mergeCell ref="AA19:AB20"/>
    <mergeCell ref="AA13:AB14"/>
    <mergeCell ref="AA15:AB16"/>
    <mergeCell ref="A13:B13"/>
    <mergeCell ref="C13:L13"/>
    <mergeCell ref="A15:B15"/>
    <mergeCell ref="C15:L15"/>
    <mergeCell ref="U13:Z14"/>
    <mergeCell ref="U15:Z16"/>
    <mergeCell ref="M13:N13"/>
    <mergeCell ref="O13:P13"/>
    <mergeCell ref="R13:S13"/>
    <mergeCell ref="A14:L14"/>
    <mergeCell ref="M14:N14"/>
    <mergeCell ref="O14:P14"/>
    <mergeCell ref="R14:S14"/>
    <mergeCell ref="M15:N15"/>
    <mergeCell ref="O15:P15"/>
    <mergeCell ref="R15:S15"/>
    <mergeCell ref="R16:S16"/>
    <mergeCell ref="A17:B17"/>
    <mergeCell ref="C17:L17"/>
    <mergeCell ref="A19:B19"/>
    <mergeCell ref="C19:L19"/>
    <mergeCell ref="A20:L20"/>
    <mergeCell ref="A18:L18"/>
    <mergeCell ref="A16:L16"/>
    <mergeCell ref="M16:N16"/>
    <mergeCell ref="O16:P16"/>
    <mergeCell ref="M19:N19"/>
    <mergeCell ref="M17:N17"/>
    <mergeCell ref="O17:P17"/>
    <mergeCell ref="R17:S17"/>
    <mergeCell ref="M20:N20"/>
    <mergeCell ref="O20:P20"/>
    <mergeCell ref="R20:S20"/>
    <mergeCell ref="O19:P19"/>
    <mergeCell ref="R19:S19"/>
    <mergeCell ref="M18:N18"/>
    <mergeCell ref="O18:P18"/>
    <mergeCell ref="R18:S18"/>
    <mergeCell ref="A1:S3"/>
    <mergeCell ref="T1:AC1"/>
    <mergeCell ref="Y4:AA4"/>
    <mergeCell ref="AS4:AT6"/>
    <mergeCell ref="AH9:AP9"/>
    <mergeCell ref="Z9:AF9"/>
    <mergeCell ref="S9:V9"/>
    <mergeCell ref="AQ9:AT9"/>
    <mergeCell ref="A8:F8"/>
    <mergeCell ref="G8:Z8"/>
    <mergeCell ref="AA8:AG8"/>
    <mergeCell ref="A9:D9"/>
    <mergeCell ref="E9:I9"/>
    <mergeCell ref="K9:L9"/>
    <mergeCell ref="O9:R9"/>
    <mergeCell ref="AI8:AS8"/>
    <mergeCell ref="Z3:AA3"/>
    <mergeCell ref="AB3:AR3"/>
    <mergeCell ref="AB4:AR4"/>
    <mergeCell ref="M9:N9"/>
    <mergeCell ref="W9:Y9"/>
    <mergeCell ref="AB5:AR6"/>
    <mergeCell ref="Y5:AA6"/>
    <mergeCell ref="W3:X6"/>
    <mergeCell ref="A11:L12"/>
    <mergeCell ref="M11:Z11"/>
    <mergeCell ref="AA11:AT11"/>
    <mergeCell ref="M12:Q12"/>
    <mergeCell ref="R12:T12"/>
    <mergeCell ref="U12:Z12"/>
    <mergeCell ref="AA12:AB12"/>
    <mergeCell ref="AC12:AG12"/>
    <mergeCell ref="AH12:AK12"/>
    <mergeCell ref="AL12:AT12"/>
    <mergeCell ref="A21:L21"/>
    <mergeCell ref="O21:P21"/>
    <mergeCell ref="R21:S21"/>
    <mergeCell ref="AA22:AB22"/>
    <mergeCell ref="M21:N21"/>
    <mergeCell ref="X27:AE27"/>
    <mergeCell ref="AF29:AK29"/>
    <mergeCell ref="B30:E30"/>
    <mergeCell ref="X30:AK30"/>
    <mergeCell ref="A23:T23"/>
    <mergeCell ref="AA23:AK23"/>
    <mergeCell ref="M22:N22"/>
    <mergeCell ref="A22:F22"/>
    <mergeCell ref="H22:I22"/>
    <mergeCell ref="O22:P22"/>
    <mergeCell ref="R22:S22"/>
    <mergeCell ref="U23:Z23"/>
    <mergeCell ref="X24:AK24"/>
    <mergeCell ref="X25:AK25"/>
    <mergeCell ref="X26:AK26"/>
    <mergeCell ref="X28:AE28"/>
    <mergeCell ref="AF28:AK28"/>
    <mergeCell ref="N29:Q29"/>
    <mergeCell ref="R29:R30"/>
    <mergeCell ref="W24:W30"/>
    <mergeCell ref="T31:U31"/>
    <mergeCell ref="AF27:AK27"/>
    <mergeCell ref="G29:G30"/>
    <mergeCell ref="H29:K29"/>
    <mergeCell ref="L29:L30"/>
    <mergeCell ref="L32:M32"/>
    <mergeCell ref="T29:U29"/>
    <mergeCell ref="X29:AE29"/>
    <mergeCell ref="E31:I31"/>
    <mergeCell ref="W31:AF31"/>
    <mergeCell ref="P7:AA7"/>
    <mergeCell ref="B40:P40"/>
    <mergeCell ref="R40:AD40"/>
    <mergeCell ref="AL33:AT33"/>
    <mergeCell ref="A36:B38"/>
    <mergeCell ref="C36:P38"/>
    <mergeCell ref="AG38:AK38"/>
    <mergeCell ref="B39:P39"/>
    <mergeCell ref="W32:AK32"/>
    <mergeCell ref="A33:B35"/>
    <mergeCell ref="C33:P35"/>
    <mergeCell ref="Q33:AF35"/>
    <mergeCell ref="AG33:AK33"/>
    <mergeCell ref="AL38:AT38"/>
    <mergeCell ref="AH34:AK34"/>
    <mergeCell ref="AH35:AK35"/>
    <mergeCell ref="AH36:AK36"/>
    <mergeCell ref="AH37:AK37"/>
    <mergeCell ref="Q38:AF38"/>
    <mergeCell ref="E32:I32"/>
    <mergeCell ref="Q36:AF36"/>
    <mergeCell ref="Q37:AF37"/>
    <mergeCell ref="AL36:AT36"/>
    <mergeCell ref="AL37:AT37"/>
  </mergeCells>
  <phoneticPr fontId="16"/>
  <dataValidations count="2">
    <dataValidation type="list" operator="equal" allowBlank="1" showInputMessage="1" showErrorMessage="1" promptTitle="【90％】の注文書は確認してください。" prompt="精算払いではないですか？_x000a_この注文書の最終の支払時は100％にしてください。" sqref="W10:X10">
      <formula1>"90,100"</formula1>
    </dataValidation>
    <dataValidation type="whole" imeMode="disabled" operator="greaterThanOrEqual" allowBlank="1" showInputMessage="1" showErrorMessage="1" prompt="8から始まる4桁の数字を入力してください。" sqref="C13:L13 C15:L15 C17:L17 C19:L19">
      <formula1>8000</formula1>
    </dataValidation>
  </dataValidations>
  <printOptions verticalCentered="1"/>
  <pageMargins left="0.19685039370078741" right="0.27559055118110237" top="0.19685039370078741" bottom="0.19685039370078741" header="0.31496062992125984" footer="0.31496062992125984"/>
  <pageSetup paperSize="9" scale="10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532"/>
  <sheetViews>
    <sheetView topLeftCell="A187" workbookViewId="0">
      <selection activeCell="B217" sqref="B217"/>
    </sheetView>
  </sheetViews>
  <sheetFormatPr defaultRowHeight="13.5" x14ac:dyDescent="0.15"/>
  <cols>
    <col min="1" max="1" width="9" style="57" customWidth="1"/>
    <col min="2" max="2" width="38.25" style="51" bestFit="1" customWidth="1"/>
  </cols>
  <sheetData>
    <row r="1" spans="1:2" x14ac:dyDescent="0.15">
      <c r="A1" s="57" t="s">
        <v>71</v>
      </c>
      <c r="B1" s="51" t="s">
        <v>72</v>
      </c>
    </row>
    <row r="2" spans="1:2" x14ac:dyDescent="0.15">
      <c r="A2" s="57">
        <v>8100</v>
      </c>
      <c r="B2" s="51" t="s">
        <v>73</v>
      </c>
    </row>
    <row r="3" spans="1:2" x14ac:dyDescent="0.15">
      <c r="A3" s="57">
        <v>8111</v>
      </c>
      <c r="B3" s="51" t="s">
        <v>74</v>
      </c>
    </row>
    <row r="4" spans="1:2" x14ac:dyDescent="0.15">
      <c r="A4" s="57">
        <v>8112</v>
      </c>
      <c r="B4" s="51" t="s">
        <v>75</v>
      </c>
    </row>
    <row r="5" spans="1:2" x14ac:dyDescent="0.15">
      <c r="A5" s="57">
        <v>8113</v>
      </c>
      <c r="B5" s="51" t="s">
        <v>76</v>
      </c>
    </row>
    <row r="6" spans="1:2" x14ac:dyDescent="0.15">
      <c r="A6" s="57">
        <v>8114</v>
      </c>
      <c r="B6" s="51" t="s">
        <v>77</v>
      </c>
    </row>
    <row r="7" spans="1:2" x14ac:dyDescent="0.15">
      <c r="A7" s="57">
        <v>8115</v>
      </c>
      <c r="B7" s="51" t="s">
        <v>78</v>
      </c>
    </row>
    <row r="8" spans="1:2" x14ac:dyDescent="0.15">
      <c r="A8" s="57">
        <v>8116</v>
      </c>
      <c r="B8" s="51" t="s">
        <v>79</v>
      </c>
    </row>
    <row r="9" spans="1:2" x14ac:dyDescent="0.15">
      <c r="A9" s="57">
        <v>8117</v>
      </c>
      <c r="B9" s="51" t="s">
        <v>80</v>
      </c>
    </row>
    <row r="10" spans="1:2" x14ac:dyDescent="0.15">
      <c r="A10" s="57">
        <v>8118</v>
      </c>
      <c r="B10" s="51" t="s">
        <v>81</v>
      </c>
    </row>
    <row r="11" spans="1:2" x14ac:dyDescent="0.15">
      <c r="A11" s="57">
        <v>8119</v>
      </c>
      <c r="B11" s="51" t="s">
        <v>82</v>
      </c>
    </row>
    <row r="12" spans="1:2" x14ac:dyDescent="0.15">
      <c r="A12" s="57">
        <v>8121</v>
      </c>
      <c r="B12" s="51" t="s">
        <v>83</v>
      </c>
    </row>
    <row r="13" spans="1:2" x14ac:dyDescent="0.15">
      <c r="A13" s="57">
        <v>8122</v>
      </c>
      <c r="B13" s="51" t="s">
        <v>84</v>
      </c>
    </row>
    <row r="14" spans="1:2" x14ac:dyDescent="0.15">
      <c r="A14" s="57">
        <v>8123</v>
      </c>
      <c r="B14" s="51" t="s">
        <v>85</v>
      </c>
    </row>
    <row r="15" spans="1:2" x14ac:dyDescent="0.15">
      <c r="A15" s="57">
        <v>8124</v>
      </c>
      <c r="B15" s="51" t="s">
        <v>86</v>
      </c>
    </row>
    <row r="16" spans="1:2" x14ac:dyDescent="0.15">
      <c r="A16" s="57">
        <v>8125</v>
      </c>
      <c r="B16" s="51" t="s">
        <v>87</v>
      </c>
    </row>
    <row r="17" spans="1:2" x14ac:dyDescent="0.15">
      <c r="A17" s="57">
        <v>8126</v>
      </c>
      <c r="B17" s="51" t="s">
        <v>88</v>
      </c>
    </row>
    <row r="18" spans="1:2" x14ac:dyDescent="0.15">
      <c r="A18" s="57">
        <v>8129</v>
      </c>
      <c r="B18" s="51" t="s">
        <v>89</v>
      </c>
    </row>
    <row r="19" spans="1:2" x14ac:dyDescent="0.15">
      <c r="A19" s="57">
        <v>8130</v>
      </c>
      <c r="B19" s="51" t="s">
        <v>90</v>
      </c>
    </row>
    <row r="20" spans="1:2" x14ac:dyDescent="0.15">
      <c r="A20" s="57">
        <v>8131</v>
      </c>
      <c r="B20" s="51" t="s">
        <v>91</v>
      </c>
    </row>
    <row r="21" spans="1:2" x14ac:dyDescent="0.15">
      <c r="A21" s="57">
        <v>8132</v>
      </c>
      <c r="B21" s="51" t="s">
        <v>92</v>
      </c>
    </row>
    <row r="22" spans="1:2" x14ac:dyDescent="0.15">
      <c r="A22" s="57">
        <v>8133</v>
      </c>
      <c r="B22" s="51" t="s">
        <v>93</v>
      </c>
    </row>
    <row r="23" spans="1:2" x14ac:dyDescent="0.15">
      <c r="A23" s="57">
        <v>8134</v>
      </c>
      <c r="B23" s="51" t="s">
        <v>94</v>
      </c>
    </row>
    <row r="24" spans="1:2" x14ac:dyDescent="0.15">
      <c r="A24" s="57">
        <v>8135</v>
      </c>
      <c r="B24" s="51" t="s">
        <v>95</v>
      </c>
    </row>
    <row r="25" spans="1:2" x14ac:dyDescent="0.15">
      <c r="A25" s="57">
        <v>8136</v>
      </c>
      <c r="B25" s="51" t="s">
        <v>96</v>
      </c>
    </row>
    <row r="26" spans="1:2" x14ac:dyDescent="0.15">
      <c r="A26" s="57">
        <v>8137</v>
      </c>
      <c r="B26" s="51" t="s">
        <v>97</v>
      </c>
    </row>
    <row r="27" spans="1:2" x14ac:dyDescent="0.15">
      <c r="A27" s="57">
        <v>8138</v>
      </c>
      <c r="B27" s="51" t="s">
        <v>98</v>
      </c>
    </row>
    <row r="28" spans="1:2" x14ac:dyDescent="0.15">
      <c r="A28" s="57">
        <v>8140</v>
      </c>
      <c r="B28" s="51" t="s">
        <v>99</v>
      </c>
    </row>
    <row r="29" spans="1:2" x14ac:dyDescent="0.15">
      <c r="A29" s="57">
        <v>8141</v>
      </c>
      <c r="B29" s="51" t="s">
        <v>100</v>
      </c>
    </row>
    <row r="30" spans="1:2" x14ac:dyDescent="0.15">
      <c r="A30" s="57">
        <v>8142</v>
      </c>
      <c r="B30" s="51" t="s">
        <v>101</v>
      </c>
    </row>
    <row r="31" spans="1:2" x14ac:dyDescent="0.15">
      <c r="A31" s="57">
        <v>8143</v>
      </c>
      <c r="B31" s="51" t="s">
        <v>102</v>
      </c>
    </row>
    <row r="32" spans="1:2" x14ac:dyDescent="0.15">
      <c r="A32" s="57">
        <v>8144</v>
      </c>
      <c r="B32" s="51" t="s">
        <v>103</v>
      </c>
    </row>
    <row r="33" spans="1:2" x14ac:dyDescent="0.15">
      <c r="A33" s="57">
        <v>8145</v>
      </c>
      <c r="B33" s="51" t="s">
        <v>104</v>
      </c>
    </row>
    <row r="34" spans="1:2" x14ac:dyDescent="0.15">
      <c r="A34" s="57">
        <v>8146</v>
      </c>
      <c r="B34" s="51" t="s">
        <v>105</v>
      </c>
    </row>
    <row r="35" spans="1:2" x14ac:dyDescent="0.15">
      <c r="A35" s="57">
        <v>8147</v>
      </c>
      <c r="B35" s="51" t="s">
        <v>106</v>
      </c>
    </row>
    <row r="36" spans="1:2" x14ac:dyDescent="0.15">
      <c r="A36" s="57">
        <v>8148</v>
      </c>
      <c r="B36" s="51" t="s">
        <v>107</v>
      </c>
    </row>
    <row r="37" spans="1:2" x14ac:dyDescent="0.15">
      <c r="A37" s="57">
        <v>8200</v>
      </c>
      <c r="B37" s="51" t="s">
        <v>108</v>
      </c>
    </row>
    <row r="38" spans="1:2" x14ac:dyDescent="0.15">
      <c r="A38" s="57">
        <v>8210</v>
      </c>
      <c r="B38" s="51" t="s">
        <v>109</v>
      </c>
    </row>
    <row r="39" spans="1:2" x14ac:dyDescent="0.15">
      <c r="A39" s="57">
        <v>8211</v>
      </c>
      <c r="B39" s="51" t="s">
        <v>110</v>
      </c>
    </row>
    <row r="40" spans="1:2" x14ac:dyDescent="0.15">
      <c r="A40" s="57">
        <v>8212</v>
      </c>
      <c r="B40" s="51" t="s">
        <v>111</v>
      </c>
    </row>
    <row r="41" spans="1:2" x14ac:dyDescent="0.15">
      <c r="A41" s="57">
        <v>8213</v>
      </c>
      <c r="B41" s="51" t="s">
        <v>112</v>
      </c>
    </row>
    <row r="42" spans="1:2" x14ac:dyDescent="0.15">
      <c r="A42" s="57">
        <v>8214</v>
      </c>
      <c r="B42" s="51" t="s">
        <v>113</v>
      </c>
    </row>
    <row r="43" spans="1:2" x14ac:dyDescent="0.15">
      <c r="A43" s="57">
        <v>8215</v>
      </c>
      <c r="B43" s="51" t="s">
        <v>114</v>
      </c>
    </row>
    <row r="44" spans="1:2" x14ac:dyDescent="0.15">
      <c r="A44" s="57">
        <v>8216</v>
      </c>
      <c r="B44" s="51" t="s">
        <v>115</v>
      </c>
    </row>
    <row r="45" spans="1:2" x14ac:dyDescent="0.15">
      <c r="A45" s="57">
        <v>8219</v>
      </c>
      <c r="B45" s="51" t="s">
        <v>116</v>
      </c>
    </row>
    <row r="46" spans="1:2" x14ac:dyDescent="0.15">
      <c r="A46" s="57">
        <v>8220</v>
      </c>
      <c r="B46" s="51" t="s">
        <v>117</v>
      </c>
    </row>
    <row r="47" spans="1:2" x14ac:dyDescent="0.15">
      <c r="A47" s="57">
        <v>8221</v>
      </c>
      <c r="B47" s="51" t="s">
        <v>118</v>
      </c>
    </row>
    <row r="48" spans="1:2" x14ac:dyDescent="0.15">
      <c r="A48" s="57">
        <v>8229</v>
      </c>
      <c r="B48" s="51" t="s">
        <v>119</v>
      </c>
    </row>
    <row r="49" spans="1:2" x14ac:dyDescent="0.15">
      <c r="A49" s="57">
        <v>8230</v>
      </c>
      <c r="B49" s="51" t="s">
        <v>120</v>
      </c>
    </row>
    <row r="50" spans="1:2" x14ac:dyDescent="0.15">
      <c r="A50" s="57">
        <v>8231</v>
      </c>
      <c r="B50" s="51" t="s">
        <v>121</v>
      </c>
    </row>
    <row r="51" spans="1:2" x14ac:dyDescent="0.15">
      <c r="A51" s="57">
        <v>8232</v>
      </c>
      <c r="B51" s="51" t="s">
        <v>122</v>
      </c>
    </row>
    <row r="52" spans="1:2" x14ac:dyDescent="0.15">
      <c r="A52" s="57">
        <v>8233</v>
      </c>
      <c r="B52" s="51" t="s">
        <v>123</v>
      </c>
    </row>
    <row r="53" spans="1:2" x14ac:dyDescent="0.15">
      <c r="A53" s="57">
        <v>8234</v>
      </c>
      <c r="B53" s="51" t="s">
        <v>124</v>
      </c>
    </row>
    <row r="54" spans="1:2" x14ac:dyDescent="0.15">
      <c r="A54" s="57">
        <v>8235</v>
      </c>
      <c r="B54" s="51" t="s">
        <v>125</v>
      </c>
    </row>
    <row r="55" spans="1:2" x14ac:dyDescent="0.15">
      <c r="A55" s="57">
        <v>8236</v>
      </c>
      <c r="B55" s="51" t="s">
        <v>126</v>
      </c>
    </row>
    <row r="56" spans="1:2" x14ac:dyDescent="0.15">
      <c r="A56" s="57">
        <v>8237</v>
      </c>
      <c r="B56" s="51" t="s">
        <v>127</v>
      </c>
    </row>
    <row r="57" spans="1:2" x14ac:dyDescent="0.15">
      <c r="A57" s="57">
        <v>8239</v>
      </c>
      <c r="B57" s="51" t="s">
        <v>128</v>
      </c>
    </row>
    <row r="58" spans="1:2" x14ac:dyDescent="0.15">
      <c r="A58" s="57">
        <v>8240</v>
      </c>
      <c r="B58" s="51" t="s">
        <v>129</v>
      </c>
    </row>
    <row r="59" spans="1:2" x14ac:dyDescent="0.15">
      <c r="A59" s="57">
        <v>8241</v>
      </c>
      <c r="B59" s="51" t="s">
        <v>130</v>
      </c>
    </row>
    <row r="60" spans="1:2" x14ac:dyDescent="0.15">
      <c r="A60" s="57">
        <v>8242</v>
      </c>
      <c r="B60" s="51" t="s">
        <v>131</v>
      </c>
    </row>
    <row r="61" spans="1:2" x14ac:dyDescent="0.15">
      <c r="A61" s="57">
        <v>8243</v>
      </c>
      <c r="B61" s="51" t="s">
        <v>132</v>
      </c>
    </row>
    <row r="62" spans="1:2" x14ac:dyDescent="0.15">
      <c r="A62" s="57">
        <v>8244</v>
      </c>
      <c r="B62" s="51" t="s">
        <v>133</v>
      </c>
    </row>
    <row r="63" spans="1:2" x14ac:dyDescent="0.15">
      <c r="A63" s="57">
        <v>8245</v>
      </c>
      <c r="B63" s="51" t="s">
        <v>134</v>
      </c>
    </row>
    <row r="64" spans="1:2" x14ac:dyDescent="0.15">
      <c r="A64" s="57">
        <v>8246</v>
      </c>
      <c r="B64" s="51" t="s">
        <v>135</v>
      </c>
    </row>
    <row r="65" spans="1:2" x14ac:dyDescent="0.15">
      <c r="A65" s="57">
        <v>8249</v>
      </c>
      <c r="B65" s="51" t="s">
        <v>136</v>
      </c>
    </row>
    <row r="66" spans="1:2" x14ac:dyDescent="0.15">
      <c r="A66" s="57">
        <v>8250</v>
      </c>
      <c r="B66" s="51" t="s">
        <v>137</v>
      </c>
    </row>
    <row r="67" spans="1:2" x14ac:dyDescent="0.15">
      <c r="A67" s="57">
        <v>8251</v>
      </c>
      <c r="B67" s="51" t="s">
        <v>138</v>
      </c>
    </row>
    <row r="68" spans="1:2" x14ac:dyDescent="0.15">
      <c r="A68" s="57">
        <v>8252</v>
      </c>
      <c r="B68" s="51" t="s">
        <v>139</v>
      </c>
    </row>
    <row r="69" spans="1:2" x14ac:dyDescent="0.15">
      <c r="A69" s="57">
        <v>8253</v>
      </c>
      <c r="B69" s="51" t="s">
        <v>140</v>
      </c>
    </row>
    <row r="70" spans="1:2" x14ac:dyDescent="0.15">
      <c r="A70" s="57">
        <v>8254</v>
      </c>
      <c r="B70" s="51" t="s">
        <v>141</v>
      </c>
    </row>
    <row r="71" spans="1:2" x14ac:dyDescent="0.15">
      <c r="A71" s="57">
        <v>8255</v>
      </c>
      <c r="B71" s="51" t="s">
        <v>142</v>
      </c>
    </row>
    <row r="72" spans="1:2" x14ac:dyDescent="0.15">
      <c r="A72" s="57">
        <v>8256</v>
      </c>
      <c r="B72" s="51" t="s">
        <v>143</v>
      </c>
    </row>
    <row r="73" spans="1:2" x14ac:dyDescent="0.15">
      <c r="A73" s="57">
        <v>8257</v>
      </c>
      <c r="B73" s="51" t="s">
        <v>144</v>
      </c>
    </row>
    <row r="74" spans="1:2" x14ac:dyDescent="0.15">
      <c r="A74" s="57">
        <v>8259</v>
      </c>
      <c r="B74" s="51" t="s">
        <v>145</v>
      </c>
    </row>
    <row r="75" spans="1:2" x14ac:dyDescent="0.15">
      <c r="A75" s="57">
        <v>8260</v>
      </c>
      <c r="B75" s="51" t="s">
        <v>146</v>
      </c>
    </row>
    <row r="76" spans="1:2" x14ac:dyDescent="0.15">
      <c r="A76" s="57">
        <v>8261</v>
      </c>
      <c r="B76" s="51" t="s">
        <v>147</v>
      </c>
    </row>
    <row r="77" spans="1:2" x14ac:dyDescent="0.15">
      <c r="A77" s="57">
        <v>8262</v>
      </c>
      <c r="B77" s="51" t="s">
        <v>148</v>
      </c>
    </row>
    <row r="78" spans="1:2" x14ac:dyDescent="0.15">
      <c r="A78" s="57">
        <v>8263</v>
      </c>
      <c r="B78" s="51" t="s">
        <v>149</v>
      </c>
    </row>
    <row r="79" spans="1:2" x14ac:dyDescent="0.15">
      <c r="A79" s="57">
        <v>8264</v>
      </c>
      <c r="B79" s="51" t="s">
        <v>150</v>
      </c>
    </row>
    <row r="80" spans="1:2" x14ac:dyDescent="0.15">
      <c r="A80" s="57">
        <v>8265</v>
      </c>
      <c r="B80" s="51" t="s">
        <v>151</v>
      </c>
    </row>
    <row r="81" spans="1:2" x14ac:dyDescent="0.15">
      <c r="A81" s="57">
        <v>8266</v>
      </c>
      <c r="B81" s="51" t="s">
        <v>152</v>
      </c>
    </row>
    <row r="82" spans="1:2" x14ac:dyDescent="0.15">
      <c r="A82" s="57">
        <v>8268</v>
      </c>
      <c r="B82" s="51" t="s">
        <v>153</v>
      </c>
    </row>
    <row r="83" spans="1:2" x14ac:dyDescent="0.15">
      <c r="A83" s="57">
        <v>8269</v>
      </c>
      <c r="B83" s="51" t="s">
        <v>154</v>
      </c>
    </row>
    <row r="84" spans="1:2" x14ac:dyDescent="0.15">
      <c r="A84" s="57">
        <v>8270</v>
      </c>
      <c r="B84" s="51" t="s">
        <v>155</v>
      </c>
    </row>
    <row r="85" spans="1:2" x14ac:dyDescent="0.15">
      <c r="A85" s="57">
        <v>8271</v>
      </c>
      <c r="B85" s="51" t="s">
        <v>156</v>
      </c>
    </row>
    <row r="86" spans="1:2" x14ac:dyDescent="0.15">
      <c r="A86" s="57">
        <v>8272</v>
      </c>
      <c r="B86" s="51" t="s">
        <v>157</v>
      </c>
    </row>
    <row r="87" spans="1:2" x14ac:dyDescent="0.15">
      <c r="A87" s="57">
        <v>8273</v>
      </c>
      <c r="B87" s="51" t="s">
        <v>158</v>
      </c>
    </row>
    <row r="88" spans="1:2" x14ac:dyDescent="0.15">
      <c r="A88" s="57">
        <v>8274</v>
      </c>
      <c r="B88" s="51" t="s">
        <v>159</v>
      </c>
    </row>
    <row r="89" spans="1:2" x14ac:dyDescent="0.15">
      <c r="A89" s="57">
        <v>8275</v>
      </c>
      <c r="B89" s="51" t="s">
        <v>160</v>
      </c>
    </row>
    <row r="90" spans="1:2" x14ac:dyDescent="0.15">
      <c r="A90" s="57">
        <v>8276</v>
      </c>
      <c r="B90" s="51" t="s">
        <v>161</v>
      </c>
    </row>
    <row r="91" spans="1:2" x14ac:dyDescent="0.15">
      <c r="A91" s="57">
        <v>8277</v>
      </c>
      <c r="B91" s="51" t="s">
        <v>162</v>
      </c>
    </row>
    <row r="92" spans="1:2" x14ac:dyDescent="0.15">
      <c r="A92" s="57">
        <v>8278</v>
      </c>
      <c r="B92" s="51" t="s">
        <v>163</v>
      </c>
    </row>
    <row r="93" spans="1:2" x14ac:dyDescent="0.15">
      <c r="A93" s="57">
        <v>8279</v>
      </c>
      <c r="B93" s="51" t="s">
        <v>164</v>
      </c>
    </row>
    <row r="94" spans="1:2" x14ac:dyDescent="0.15">
      <c r="A94" s="57">
        <v>8280</v>
      </c>
      <c r="B94" s="51" t="s">
        <v>165</v>
      </c>
    </row>
    <row r="95" spans="1:2" x14ac:dyDescent="0.15">
      <c r="A95" s="57">
        <v>8281</v>
      </c>
      <c r="B95" s="51" t="s">
        <v>166</v>
      </c>
    </row>
    <row r="96" spans="1:2" x14ac:dyDescent="0.15">
      <c r="A96" s="57">
        <v>8282</v>
      </c>
      <c r="B96" s="51" t="s">
        <v>167</v>
      </c>
    </row>
    <row r="97" spans="1:2" x14ac:dyDescent="0.15">
      <c r="A97" s="57">
        <v>8283</v>
      </c>
      <c r="B97" s="51" t="s">
        <v>168</v>
      </c>
    </row>
    <row r="98" spans="1:2" x14ac:dyDescent="0.15">
      <c r="A98" s="57">
        <v>8284</v>
      </c>
      <c r="B98" s="51" t="s">
        <v>169</v>
      </c>
    </row>
    <row r="99" spans="1:2" x14ac:dyDescent="0.15">
      <c r="A99" s="57">
        <v>8289</v>
      </c>
      <c r="B99" s="51" t="s">
        <v>170</v>
      </c>
    </row>
    <row r="100" spans="1:2" x14ac:dyDescent="0.15">
      <c r="A100" s="57">
        <v>8290</v>
      </c>
      <c r="B100" s="51" t="s">
        <v>171</v>
      </c>
    </row>
    <row r="101" spans="1:2" x14ac:dyDescent="0.15">
      <c r="A101" s="57">
        <v>8291</v>
      </c>
      <c r="B101" s="51" t="s">
        <v>172</v>
      </c>
    </row>
    <row r="102" spans="1:2" x14ac:dyDescent="0.15">
      <c r="A102" s="57">
        <v>8292</v>
      </c>
      <c r="B102" s="51" t="s">
        <v>173</v>
      </c>
    </row>
    <row r="103" spans="1:2" x14ac:dyDescent="0.15">
      <c r="A103" s="57">
        <v>8293</v>
      </c>
      <c r="B103" s="51" t="s">
        <v>174</v>
      </c>
    </row>
    <row r="104" spans="1:2" x14ac:dyDescent="0.15">
      <c r="A104" s="57">
        <v>8294</v>
      </c>
      <c r="B104" s="52" t="s">
        <v>175</v>
      </c>
    </row>
    <row r="105" spans="1:2" x14ac:dyDescent="0.15">
      <c r="A105" s="57">
        <v>8295</v>
      </c>
      <c r="B105" s="51" t="s">
        <v>176</v>
      </c>
    </row>
    <row r="106" spans="1:2" x14ac:dyDescent="0.15">
      <c r="A106" s="57">
        <v>8296</v>
      </c>
      <c r="B106" s="51" t="s">
        <v>177</v>
      </c>
    </row>
    <row r="107" spans="1:2" x14ac:dyDescent="0.15">
      <c r="A107" s="57">
        <v>8299</v>
      </c>
      <c r="B107" s="51" t="s">
        <v>178</v>
      </c>
    </row>
    <row r="108" spans="1:2" x14ac:dyDescent="0.15">
      <c r="A108" s="57">
        <v>8300</v>
      </c>
      <c r="B108" s="51" t="s">
        <v>179</v>
      </c>
    </row>
    <row r="109" spans="1:2" x14ac:dyDescent="0.15">
      <c r="A109" s="57">
        <v>8310</v>
      </c>
      <c r="B109" s="51" t="s">
        <v>180</v>
      </c>
    </row>
    <row r="110" spans="1:2" x14ac:dyDescent="0.15">
      <c r="A110" s="57">
        <v>8311</v>
      </c>
      <c r="B110" s="51" t="s">
        <v>181</v>
      </c>
    </row>
    <row r="111" spans="1:2" x14ac:dyDescent="0.15">
      <c r="A111" s="57">
        <v>8312</v>
      </c>
      <c r="B111" s="51" t="s">
        <v>182</v>
      </c>
    </row>
    <row r="112" spans="1:2" x14ac:dyDescent="0.15">
      <c r="A112" s="57">
        <v>8313</v>
      </c>
      <c r="B112" s="52"/>
    </row>
    <row r="113" spans="1:2" x14ac:dyDescent="0.15">
      <c r="A113" s="57">
        <v>8314</v>
      </c>
      <c r="B113" s="51" t="s">
        <v>183</v>
      </c>
    </row>
    <row r="114" spans="1:2" x14ac:dyDescent="0.15">
      <c r="A114" s="57">
        <v>8315</v>
      </c>
      <c r="B114" s="51" t="s">
        <v>184</v>
      </c>
    </row>
    <row r="115" spans="1:2" x14ac:dyDescent="0.15">
      <c r="A115" s="57">
        <v>8316</v>
      </c>
      <c r="B115" s="51" t="s">
        <v>185</v>
      </c>
    </row>
    <row r="116" spans="1:2" x14ac:dyDescent="0.15">
      <c r="A116" s="57">
        <v>8318</v>
      </c>
      <c r="B116" s="51" t="s">
        <v>186</v>
      </c>
    </row>
    <row r="117" spans="1:2" x14ac:dyDescent="0.15">
      <c r="A117" s="57">
        <v>8319</v>
      </c>
      <c r="B117" s="51" t="s">
        <v>187</v>
      </c>
    </row>
    <row r="118" spans="1:2" x14ac:dyDescent="0.15">
      <c r="A118" s="57">
        <v>8320</v>
      </c>
      <c r="B118" s="51" t="s">
        <v>188</v>
      </c>
    </row>
    <row r="119" spans="1:2" x14ac:dyDescent="0.15">
      <c r="A119" s="57">
        <v>8321</v>
      </c>
      <c r="B119" s="51" t="s">
        <v>189</v>
      </c>
    </row>
    <row r="120" spans="1:2" x14ac:dyDescent="0.15">
      <c r="A120" s="57">
        <v>8322</v>
      </c>
      <c r="B120" s="51" t="s">
        <v>190</v>
      </c>
    </row>
    <row r="121" spans="1:2" x14ac:dyDescent="0.15">
      <c r="A121" s="57">
        <v>8323</v>
      </c>
      <c r="B121" s="51" t="s">
        <v>191</v>
      </c>
    </row>
    <row r="122" spans="1:2" x14ac:dyDescent="0.15">
      <c r="A122" s="57">
        <v>8324</v>
      </c>
      <c r="B122" s="51" t="s">
        <v>192</v>
      </c>
    </row>
    <row r="123" spans="1:2" x14ac:dyDescent="0.15">
      <c r="A123" s="57">
        <v>8328</v>
      </c>
      <c r="B123" s="51" t="s">
        <v>193</v>
      </c>
    </row>
    <row r="124" spans="1:2" x14ac:dyDescent="0.15">
      <c r="A124" s="57">
        <v>8329</v>
      </c>
      <c r="B124" s="51" t="s">
        <v>194</v>
      </c>
    </row>
    <row r="125" spans="1:2" x14ac:dyDescent="0.15">
      <c r="A125" s="57">
        <v>8330</v>
      </c>
      <c r="B125" s="51" t="s">
        <v>195</v>
      </c>
    </row>
    <row r="126" spans="1:2" x14ac:dyDescent="0.15">
      <c r="A126" s="57">
        <v>8331</v>
      </c>
      <c r="B126" s="51" t="s">
        <v>196</v>
      </c>
    </row>
    <row r="127" spans="1:2" x14ac:dyDescent="0.15">
      <c r="A127" s="57">
        <v>8332</v>
      </c>
      <c r="B127" s="51" t="s">
        <v>197</v>
      </c>
    </row>
    <row r="128" spans="1:2" x14ac:dyDescent="0.15">
      <c r="A128" s="57">
        <v>8338</v>
      </c>
      <c r="B128" s="51" t="s">
        <v>198</v>
      </c>
    </row>
    <row r="129" spans="1:2" x14ac:dyDescent="0.15">
      <c r="A129" s="57">
        <v>8339</v>
      </c>
      <c r="B129" s="51" t="s">
        <v>199</v>
      </c>
    </row>
    <row r="130" spans="1:2" x14ac:dyDescent="0.15">
      <c r="A130" s="57">
        <v>8340</v>
      </c>
      <c r="B130" s="51" t="s">
        <v>200</v>
      </c>
    </row>
    <row r="131" spans="1:2" x14ac:dyDescent="0.15">
      <c r="A131" s="57">
        <v>8341</v>
      </c>
      <c r="B131" s="51" t="s">
        <v>201</v>
      </c>
    </row>
    <row r="132" spans="1:2" x14ac:dyDescent="0.15">
      <c r="A132" s="57">
        <v>8342</v>
      </c>
      <c r="B132" s="51" t="s">
        <v>202</v>
      </c>
    </row>
    <row r="133" spans="1:2" x14ac:dyDescent="0.15">
      <c r="A133" s="57">
        <v>8343</v>
      </c>
      <c r="B133" s="51" t="s">
        <v>203</v>
      </c>
    </row>
    <row r="134" spans="1:2" x14ac:dyDescent="0.15">
      <c r="A134" s="57">
        <v>8349</v>
      </c>
      <c r="B134" s="51" t="s">
        <v>204</v>
      </c>
    </row>
    <row r="135" spans="1:2" x14ac:dyDescent="0.15">
      <c r="A135" s="57">
        <v>8350</v>
      </c>
      <c r="B135" s="51" t="s">
        <v>205</v>
      </c>
    </row>
    <row r="136" spans="1:2" x14ac:dyDescent="0.15">
      <c r="A136" s="57">
        <v>8351</v>
      </c>
      <c r="B136" s="51" t="s">
        <v>206</v>
      </c>
    </row>
    <row r="137" spans="1:2" x14ac:dyDescent="0.15">
      <c r="A137" s="57">
        <v>8352</v>
      </c>
      <c r="B137" s="51" t="s">
        <v>207</v>
      </c>
    </row>
    <row r="138" spans="1:2" x14ac:dyDescent="0.15">
      <c r="A138" s="57">
        <v>8359</v>
      </c>
      <c r="B138" s="51" t="s">
        <v>208</v>
      </c>
    </row>
    <row r="139" spans="1:2" x14ac:dyDescent="0.15">
      <c r="A139" s="57">
        <v>8360</v>
      </c>
      <c r="B139" s="51" t="s">
        <v>209</v>
      </c>
    </row>
    <row r="140" spans="1:2" x14ac:dyDescent="0.15">
      <c r="A140" s="57">
        <v>8361</v>
      </c>
      <c r="B140" s="51" t="s">
        <v>210</v>
      </c>
    </row>
    <row r="141" spans="1:2" x14ac:dyDescent="0.15">
      <c r="A141" s="57">
        <v>8362</v>
      </c>
      <c r="B141" s="51" t="s">
        <v>211</v>
      </c>
    </row>
    <row r="142" spans="1:2" x14ac:dyDescent="0.15">
      <c r="A142" s="57">
        <v>8363</v>
      </c>
      <c r="B142" s="51" t="s">
        <v>212</v>
      </c>
    </row>
    <row r="143" spans="1:2" x14ac:dyDescent="0.15">
      <c r="A143" s="57">
        <v>8364</v>
      </c>
      <c r="B143" s="51" t="s">
        <v>213</v>
      </c>
    </row>
    <row r="144" spans="1:2" x14ac:dyDescent="0.15">
      <c r="A144" s="57">
        <v>8365</v>
      </c>
      <c r="B144" s="51" t="s">
        <v>214</v>
      </c>
    </row>
    <row r="145" spans="1:2" x14ac:dyDescent="0.15">
      <c r="A145" s="57">
        <v>8366</v>
      </c>
      <c r="B145" s="51" t="s">
        <v>215</v>
      </c>
    </row>
    <row r="146" spans="1:2" x14ac:dyDescent="0.15">
      <c r="A146" s="57">
        <v>8367</v>
      </c>
      <c r="B146" s="51" t="s">
        <v>216</v>
      </c>
    </row>
    <row r="147" spans="1:2" x14ac:dyDescent="0.15">
      <c r="A147" s="57">
        <v>8368</v>
      </c>
      <c r="B147" s="51" t="s">
        <v>217</v>
      </c>
    </row>
    <row r="148" spans="1:2" x14ac:dyDescent="0.15">
      <c r="A148" s="57">
        <v>8369</v>
      </c>
      <c r="B148" s="51" t="s">
        <v>218</v>
      </c>
    </row>
    <row r="149" spans="1:2" x14ac:dyDescent="0.15">
      <c r="A149" s="57">
        <v>8370</v>
      </c>
      <c r="B149" s="51" t="s">
        <v>219</v>
      </c>
    </row>
    <row r="150" spans="1:2" x14ac:dyDescent="0.15">
      <c r="A150" s="57">
        <v>8371</v>
      </c>
      <c r="B150" s="51" t="s">
        <v>220</v>
      </c>
    </row>
    <row r="151" spans="1:2" x14ac:dyDescent="0.15">
      <c r="A151" s="57">
        <v>8372</v>
      </c>
      <c r="B151" s="51" t="s">
        <v>221</v>
      </c>
    </row>
    <row r="152" spans="1:2" x14ac:dyDescent="0.15">
      <c r="A152" s="57">
        <v>8373</v>
      </c>
      <c r="B152" s="51" t="s">
        <v>222</v>
      </c>
    </row>
    <row r="153" spans="1:2" x14ac:dyDescent="0.15">
      <c r="A153" s="57">
        <v>8374</v>
      </c>
      <c r="B153" s="51" t="s">
        <v>223</v>
      </c>
    </row>
    <row r="154" spans="1:2" x14ac:dyDescent="0.15">
      <c r="A154" s="57">
        <v>8375</v>
      </c>
      <c r="B154" s="51" t="s">
        <v>224</v>
      </c>
    </row>
    <row r="155" spans="1:2" x14ac:dyDescent="0.15">
      <c r="A155" s="57">
        <v>8376</v>
      </c>
      <c r="B155" s="51" t="s">
        <v>225</v>
      </c>
    </row>
    <row r="156" spans="1:2" x14ac:dyDescent="0.15">
      <c r="A156" s="57">
        <v>8378</v>
      </c>
      <c r="B156" s="51" t="s">
        <v>226</v>
      </c>
    </row>
    <row r="157" spans="1:2" x14ac:dyDescent="0.15">
      <c r="A157" s="57">
        <v>8379</v>
      </c>
      <c r="B157" s="51" t="s">
        <v>227</v>
      </c>
    </row>
    <row r="158" spans="1:2" x14ac:dyDescent="0.15">
      <c r="A158" s="57">
        <v>8380</v>
      </c>
      <c r="B158" s="51" t="s">
        <v>228</v>
      </c>
    </row>
    <row r="159" spans="1:2" x14ac:dyDescent="0.15">
      <c r="A159" s="57">
        <v>8381</v>
      </c>
      <c r="B159" s="51" t="s">
        <v>229</v>
      </c>
    </row>
    <row r="160" spans="1:2" x14ac:dyDescent="0.15">
      <c r="A160" s="57">
        <v>8382</v>
      </c>
      <c r="B160" s="51" t="s">
        <v>230</v>
      </c>
    </row>
    <row r="161" spans="1:2" x14ac:dyDescent="0.15">
      <c r="A161" s="57">
        <v>8383</v>
      </c>
      <c r="B161" s="51" t="s">
        <v>231</v>
      </c>
    </row>
    <row r="162" spans="1:2" x14ac:dyDescent="0.15">
      <c r="A162" s="57">
        <v>8384</v>
      </c>
      <c r="B162" s="51" t="s">
        <v>232</v>
      </c>
    </row>
    <row r="163" spans="1:2" x14ac:dyDescent="0.15">
      <c r="A163" s="57">
        <v>8385</v>
      </c>
      <c r="B163" s="51" t="s">
        <v>233</v>
      </c>
    </row>
    <row r="164" spans="1:2" x14ac:dyDescent="0.15">
      <c r="A164" s="57">
        <v>8386</v>
      </c>
      <c r="B164" s="51" t="s">
        <v>234</v>
      </c>
    </row>
    <row r="165" spans="1:2" x14ac:dyDescent="0.15">
      <c r="A165" s="57">
        <v>8387</v>
      </c>
      <c r="B165" s="51" t="s">
        <v>235</v>
      </c>
    </row>
    <row r="166" spans="1:2" x14ac:dyDescent="0.15">
      <c r="A166" s="57">
        <v>8388</v>
      </c>
      <c r="B166" s="51" t="s">
        <v>236</v>
      </c>
    </row>
    <row r="167" spans="1:2" x14ac:dyDescent="0.15">
      <c r="A167" s="57">
        <v>8389</v>
      </c>
      <c r="B167" s="51" t="s">
        <v>237</v>
      </c>
    </row>
    <row r="168" spans="1:2" x14ac:dyDescent="0.15">
      <c r="A168" s="57">
        <v>8390</v>
      </c>
      <c r="B168" s="51" t="s">
        <v>238</v>
      </c>
    </row>
    <row r="169" spans="1:2" x14ac:dyDescent="0.15">
      <c r="A169" s="57">
        <v>8391</v>
      </c>
      <c r="B169" s="51" t="s">
        <v>239</v>
      </c>
    </row>
    <row r="170" spans="1:2" x14ac:dyDescent="0.15">
      <c r="A170" s="57">
        <v>8392</v>
      </c>
      <c r="B170" s="51" t="s">
        <v>240</v>
      </c>
    </row>
    <row r="171" spans="1:2" x14ac:dyDescent="0.15">
      <c r="A171" s="57">
        <v>8393</v>
      </c>
      <c r="B171" s="52"/>
    </row>
    <row r="172" spans="1:2" x14ac:dyDescent="0.15">
      <c r="A172" s="57">
        <v>8399</v>
      </c>
      <c r="B172" s="51" t="s">
        <v>241</v>
      </c>
    </row>
    <row r="173" spans="1:2" x14ac:dyDescent="0.15">
      <c r="A173" s="57">
        <v>8410</v>
      </c>
      <c r="B173" s="51" t="s">
        <v>242</v>
      </c>
    </row>
    <row r="174" spans="1:2" x14ac:dyDescent="0.15">
      <c r="A174" s="57">
        <v>8411</v>
      </c>
      <c r="B174" s="51" t="s">
        <v>243</v>
      </c>
    </row>
    <row r="175" spans="1:2" x14ac:dyDescent="0.15">
      <c r="A175" s="57">
        <v>8412</v>
      </c>
      <c r="B175" s="51" t="s">
        <v>244</v>
      </c>
    </row>
    <row r="176" spans="1:2" x14ac:dyDescent="0.15">
      <c r="A176" s="57">
        <v>8413</v>
      </c>
      <c r="B176" s="51" t="s">
        <v>245</v>
      </c>
    </row>
    <row r="177" spans="1:2" x14ac:dyDescent="0.15">
      <c r="A177" s="57">
        <v>8414</v>
      </c>
      <c r="B177" s="51" t="s">
        <v>246</v>
      </c>
    </row>
    <row r="178" spans="1:2" x14ac:dyDescent="0.15">
      <c r="A178" s="57">
        <v>8415</v>
      </c>
      <c r="B178" s="51" t="s">
        <v>247</v>
      </c>
    </row>
    <row r="179" spans="1:2" x14ac:dyDescent="0.15">
      <c r="A179" s="57">
        <v>8416</v>
      </c>
      <c r="B179" s="51" t="s">
        <v>248</v>
      </c>
    </row>
    <row r="180" spans="1:2" x14ac:dyDescent="0.15">
      <c r="A180" s="57">
        <v>8419</v>
      </c>
      <c r="B180" s="51" t="s">
        <v>249</v>
      </c>
    </row>
    <row r="181" spans="1:2" x14ac:dyDescent="0.15">
      <c r="A181" s="57">
        <v>8420</v>
      </c>
      <c r="B181" s="51" t="s">
        <v>250</v>
      </c>
    </row>
    <row r="182" spans="1:2" x14ac:dyDescent="0.15">
      <c r="A182" s="57">
        <v>8421</v>
      </c>
      <c r="B182" s="51" t="s">
        <v>251</v>
      </c>
    </row>
    <row r="183" spans="1:2" x14ac:dyDescent="0.15">
      <c r="A183" s="57">
        <v>8422</v>
      </c>
      <c r="B183" s="51" t="s">
        <v>252</v>
      </c>
    </row>
    <row r="184" spans="1:2" x14ac:dyDescent="0.15">
      <c r="A184" s="57">
        <v>8423</v>
      </c>
      <c r="B184" s="52"/>
    </row>
    <row r="185" spans="1:2" x14ac:dyDescent="0.15">
      <c r="A185" s="57">
        <v>8424</v>
      </c>
      <c r="B185" s="52" t="s">
        <v>253</v>
      </c>
    </row>
    <row r="186" spans="1:2" x14ac:dyDescent="0.15">
      <c r="A186" s="57">
        <v>8429</v>
      </c>
      <c r="B186" s="51" t="s">
        <v>254</v>
      </c>
    </row>
    <row r="187" spans="1:2" x14ac:dyDescent="0.15">
      <c r="A187" s="57">
        <v>8430</v>
      </c>
      <c r="B187" s="51" t="s">
        <v>255</v>
      </c>
    </row>
    <row r="188" spans="1:2" x14ac:dyDescent="0.15">
      <c r="A188" s="57">
        <v>8431</v>
      </c>
      <c r="B188" s="51" t="s">
        <v>256</v>
      </c>
    </row>
    <row r="189" spans="1:2" x14ac:dyDescent="0.15">
      <c r="A189" s="57">
        <v>8432</v>
      </c>
      <c r="B189" s="51" t="s">
        <v>257</v>
      </c>
    </row>
    <row r="190" spans="1:2" x14ac:dyDescent="0.15">
      <c r="A190" s="57">
        <v>8433</v>
      </c>
      <c r="B190" s="51" t="s">
        <v>258</v>
      </c>
    </row>
    <row r="191" spans="1:2" x14ac:dyDescent="0.15">
      <c r="A191" s="57">
        <v>8434</v>
      </c>
      <c r="B191" s="53" t="s">
        <v>259</v>
      </c>
    </row>
    <row r="192" spans="1:2" x14ac:dyDescent="0.15">
      <c r="A192" s="57">
        <v>8435</v>
      </c>
      <c r="B192" s="53" t="s">
        <v>260</v>
      </c>
    </row>
    <row r="193" spans="1:2" x14ac:dyDescent="0.15">
      <c r="A193" s="57">
        <v>8436</v>
      </c>
      <c r="B193" s="51" t="s">
        <v>261</v>
      </c>
    </row>
    <row r="194" spans="1:2" x14ac:dyDescent="0.15">
      <c r="A194" s="57">
        <v>8437</v>
      </c>
      <c r="B194" s="51" t="s">
        <v>262</v>
      </c>
    </row>
    <row r="195" spans="1:2" x14ac:dyDescent="0.15">
      <c r="A195" s="57">
        <v>8438</v>
      </c>
      <c r="B195" s="51" t="s">
        <v>263</v>
      </c>
    </row>
    <row r="196" spans="1:2" x14ac:dyDescent="0.15">
      <c r="A196" s="57">
        <v>8439</v>
      </c>
      <c r="B196" s="51" t="s">
        <v>264</v>
      </c>
    </row>
    <row r="197" spans="1:2" x14ac:dyDescent="0.15">
      <c r="A197" s="57">
        <v>8440</v>
      </c>
      <c r="B197" s="51" t="s">
        <v>265</v>
      </c>
    </row>
    <row r="198" spans="1:2" x14ac:dyDescent="0.15">
      <c r="A198" s="57">
        <v>8441</v>
      </c>
      <c r="B198" s="51" t="s">
        <v>266</v>
      </c>
    </row>
    <row r="199" spans="1:2" x14ac:dyDescent="0.15">
      <c r="A199" s="57">
        <v>8442</v>
      </c>
      <c r="B199" s="51" t="s">
        <v>267</v>
      </c>
    </row>
    <row r="200" spans="1:2" x14ac:dyDescent="0.15">
      <c r="A200" s="57">
        <v>8443</v>
      </c>
      <c r="B200" s="51" t="s">
        <v>268</v>
      </c>
    </row>
    <row r="201" spans="1:2" x14ac:dyDescent="0.15">
      <c r="A201" s="57">
        <v>8444</v>
      </c>
      <c r="B201" s="51" t="s">
        <v>269</v>
      </c>
    </row>
    <row r="202" spans="1:2" x14ac:dyDescent="0.15">
      <c r="A202" s="57">
        <v>8448</v>
      </c>
      <c r="B202" s="51" t="s">
        <v>270</v>
      </c>
    </row>
    <row r="203" spans="1:2" x14ac:dyDescent="0.15">
      <c r="A203" s="57">
        <v>8449</v>
      </c>
      <c r="B203" s="51" t="s">
        <v>271</v>
      </c>
    </row>
    <row r="204" spans="1:2" x14ac:dyDescent="0.15">
      <c r="A204" s="57">
        <v>8450</v>
      </c>
      <c r="B204" s="51" t="s">
        <v>272</v>
      </c>
    </row>
    <row r="205" spans="1:2" x14ac:dyDescent="0.15">
      <c r="A205" s="57">
        <v>8451</v>
      </c>
      <c r="B205" s="51" t="s">
        <v>273</v>
      </c>
    </row>
    <row r="206" spans="1:2" x14ac:dyDescent="0.15">
      <c r="A206" s="57">
        <v>8452</v>
      </c>
      <c r="B206" s="51" t="s">
        <v>274</v>
      </c>
    </row>
    <row r="207" spans="1:2" x14ac:dyDescent="0.15">
      <c r="A207" s="57">
        <v>8453</v>
      </c>
      <c r="B207" s="51" t="s">
        <v>275</v>
      </c>
    </row>
    <row r="208" spans="1:2" x14ac:dyDescent="0.15">
      <c r="A208" s="57">
        <v>8454</v>
      </c>
      <c r="B208" s="51" t="s">
        <v>276</v>
      </c>
    </row>
    <row r="209" spans="1:2" x14ac:dyDescent="0.15">
      <c r="A209" s="57">
        <v>8455</v>
      </c>
      <c r="B209" s="51" t="s">
        <v>534</v>
      </c>
    </row>
    <row r="210" spans="1:2" x14ac:dyDescent="0.15">
      <c r="A210" s="57">
        <v>8456</v>
      </c>
      <c r="B210" s="52" t="s">
        <v>277</v>
      </c>
    </row>
    <row r="211" spans="1:2" x14ac:dyDescent="0.15">
      <c r="A211" s="57">
        <v>8457</v>
      </c>
      <c r="B211" s="52" t="s">
        <v>278</v>
      </c>
    </row>
    <row r="212" spans="1:2" x14ac:dyDescent="0.15">
      <c r="A212" s="57">
        <v>8459</v>
      </c>
      <c r="B212" s="51" t="s">
        <v>279</v>
      </c>
    </row>
    <row r="213" spans="1:2" x14ac:dyDescent="0.15">
      <c r="A213" s="57">
        <v>8460</v>
      </c>
      <c r="B213" s="51" t="s">
        <v>280</v>
      </c>
    </row>
    <row r="214" spans="1:2" x14ac:dyDescent="0.15">
      <c r="A214" s="57">
        <v>8461</v>
      </c>
      <c r="B214" s="51" t="s">
        <v>281</v>
      </c>
    </row>
    <row r="215" spans="1:2" x14ac:dyDescent="0.15">
      <c r="A215" s="57">
        <v>8462</v>
      </c>
      <c r="B215" s="51" t="s">
        <v>282</v>
      </c>
    </row>
    <row r="216" spans="1:2" x14ac:dyDescent="0.15">
      <c r="A216" s="57">
        <v>8463</v>
      </c>
      <c r="B216" s="51" t="s">
        <v>283</v>
      </c>
    </row>
    <row r="217" spans="1:2" x14ac:dyDescent="0.15">
      <c r="A217" s="57">
        <v>8469</v>
      </c>
      <c r="B217" s="51" t="s">
        <v>284</v>
      </c>
    </row>
    <row r="218" spans="1:2" x14ac:dyDescent="0.15">
      <c r="A218" s="57">
        <v>8470</v>
      </c>
      <c r="B218" s="51" t="s">
        <v>285</v>
      </c>
    </row>
    <row r="219" spans="1:2" x14ac:dyDescent="0.15">
      <c r="A219" s="57">
        <v>8471</v>
      </c>
      <c r="B219" s="51" t="s">
        <v>286</v>
      </c>
    </row>
    <row r="220" spans="1:2" x14ac:dyDescent="0.15">
      <c r="A220" s="57">
        <v>8472</v>
      </c>
      <c r="B220" s="51" t="s">
        <v>287</v>
      </c>
    </row>
    <row r="221" spans="1:2" x14ac:dyDescent="0.15">
      <c r="A221" s="57">
        <v>8473</v>
      </c>
      <c r="B221" s="54" t="s">
        <v>288</v>
      </c>
    </row>
    <row r="222" spans="1:2" x14ac:dyDescent="0.15">
      <c r="A222" s="57">
        <v>8474</v>
      </c>
      <c r="B222" s="54" t="s">
        <v>289</v>
      </c>
    </row>
    <row r="223" spans="1:2" x14ac:dyDescent="0.15">
      <c r="A223" s="57">
        <v>8478</v>
      </c>
      <c r="B223" s="51" t="s">
        <v>290</v>
      </c>
    </row>
    <row r="224" spans="1:2" x14ac:dyDescent="0.15">
      <c r="A224" s="57">
        <v>8479</v>
      </c>
      <c r="B224" s="51" t="s">
        <v>291</v>
      </c>
    </row>
    <row r="225" spans="1:2" x14ac:dyDescent="0.15">
      <c r="A225" s="57">
        <v>8480</v>
      </c>
      <c r="B225" s="51" t="s">
        <v>292</v>
      </c>
    </row>
    <row r="226" spans="1:2" x14ac:dyDescent="0.15">
      <c r="A226" s="57">
        <v>8481</v>
      </c>
      <c r="B226" s="51" t="s">
        <v>293</v>
      </c>
    </row>
    <row r="227" spans="1:2" x14ac:dyDescent="0.15">
      <c r="A227" s="57">
        <v>8482</v>
      </c>
      <c r="B227" s="51" t="s">
        <v>294</v>
      </c>
    </row>
    <row r="228" spans="1:2" x14ac:dyDescent="0.15">
      <c r="A228" s="57">
        <v>8483</v>
      </c>
      <c r="B228" s="51" t="s">
        <v>295</v>
      </c>
    </row>
    <row r="229" spans="1:2" x14ac:dyDescent="0.15">
      <c r="A229" s="57">
        <v>8484</v>
      </c>
      <c r="B229" s="51" t="s">
        <v>296</v>
      </c>
    </row>
    <row r="230" spans="1:2" x14ac:dyDescent="0.15">
      <c r="A230" s="57">
        <v>8485</v>
      </c>
      <c r="B230" s="51" t="s">
        <v>297</v>
      </c>
    </row>
    <row r="231" spans="1:2" x14ac:dyDescent="0.15">
      <c r="A231" s="57">
        <v>8490</v>
      </c>
      <c r="B231" s="51" t="s">
        <v>298</v>
      </c>
    </row>
    <row r="232" spans="1:2" x14ac:dyDescent="0.15">
      <c r="A232" s="57">
        <v>8491</v>
      </c>
      <c r="B232" s="51" t="s">
        <v>299</v>
      </c>
    </row>
    <row r="233" spans="1:2" x14ac:dyDescent="0.15">
      <c r="A233" s="57">
        <v>8492</v>
      </c>
      <c r="B233" s="51" t="s">
        <v>300</v>
      </c>
    </row>
    <row r="234" spans="1:2" x14ac:dyDescent="0.15">
      <c r="A234" s="57">
        <v>8500</v>
      </c>
      <c r="B234" s="51" t="s">
        <v>301</v>
      </c>
    </row>
    <row r="235" spans="1:2" x14ac:dyDescent="0.15">
      <c r="A235" s="57">
        <v>8510</v>
      </c>
      <c r="B235" s="51" t="s">
        <v>302</v>
      </c>
    </row>
    <row r="236" spans="1:2" x14ac:dyDescent="0.15">
      <c r="A236" s="57">
        <v>8511</v>
      </c>
      <c r="B236" s="51" t="s">
        <v>303</v>
      </c>
    </row>
    <row r="237" spans="1:2" x14ac:dyDescent="0.15">
      <c r="A237" s="57">
        <v>8512</v>
      </c>
      <c r="B237" s="51" t="s">
        <v>304</v>
      </c>
    </row>
    <row r="238" spans="1:2" x14ac:dyDescent="0.15">
      <c r="A238" s="57">
        <v>8513</v>
      </c>
      <c r="B238" s="51" t="s">
        <v>305</v>
      </c>
    </row>
    <row r="239" spans="1:2" x14ac:dyDescent="0.15">
      <c r="A239" s="57">
        <v>8514</v>
      </c>
      <c r="B239" s="51" t="s">
        <v>306</v>
      </c>
    </row>
    <row r="240" spans="1:2" x14ac:dyDescent="0.15">
      <c r="A240" s="57">
        <v>8515</v>
      </c>
      <c r="B240" s="51" t="s">
        <v>307</v>
      </c>
    </row>
    <row r="241" spans="1:2" x14ac:dyDescent="0.15">
      <c r="A241" s="57">
        <v>8516</v>
      </c>
      <c r="B241" s="51" t="s">
        <v>308</v>
      </c>
    </row>
    <row r="242" spans="1:2" x14ac:dyDescent="0.15">
      <c r="A242" s="57">
        <v>8517</v>
      </c>
      <c r="B242" s="51" t="s">
        <v>309</v>
      </c>
    </row>
    <row r="243" spans="1:2" x14ac:dyDescent="0.15">
      <c r="A243" s="57">
        <v>8518</v>
      </c>
      <c r="B243" s="51" t="s">
        <v>310</v>
      </c>
    </row>
    <row r="244" spans="1:2" x14ac:dyDescent="0.15">
      <c r="A244" s="57">
        <v>8519</v>
      </c>
      <c r="B244" s="51" t="s">
        <v>311</v>
      </c>
    </row>
    <row r="245" spans="1:2" x14ac:dyDescent="0.15">
      <c r="A245" s="57">
        <v>8520</v>
      </c>
      <c r="B245" s="51" t="s">
        <v>312</v>
      </c>
    </row>
    <row r="246" spans="1:2" x14ac:dyDescent="0.15">
      <c r="A246" s="57">
        <v>8521</v>
      </c>
      <c r="B246" s="51" t="s">
        <v>313</v>
      </c>
    </row>
    <row r="247" spans="1:2" x14ac:dyDescent="0.15">
      <c r="A247" s="57">
        <v>8522</v>
      </c>
      <c r="B247" s="51" t="s">
        <v>314</v>
      </c>
    </row>
    <row r="248" spans="1:2" x14ac:dyDescent="0.15">
      <c r="A248" s="57">
        <v>8523</v>
      </c>
      <c r="B248" s="51" t="s">
        <v>315</v>
      </c>
    </row>
    <row r="249" spans="1:2" x14ac:dyDescent="0.15">
      <c r="A249" s="57">
        <v>8524</v>
      </c>
      <c r="B249" s="51" t="s">
        <v>316</v>
      </c>
    </row>
    <row r="250" spans="1:2" x14ac:dyDescent="0.15">
      <c r="A250" s="57">
        <v>8525</v>
      </c>
      <c r="B250" s="51" t="s">
        <v>317</v>
      </c>
    </row>
    <row r="251" spans="1:2" x14ac:dyDescent="0.15">
      <c r="A251" s="57">
        <v>8526</v>
      </c>
      <c r="B251" s="51" t="s">
        <v>318</v>
      </c>
    </row>
    <row r="252" spans="1:2" x14ac:dyDescent="0.15">
      <c r="A252" s="57">
        <v>8527</v>
      </c>
      <c r="B252" s="51" t="s">
        <v>319</v>
      </c>
    </row>
    <row r="253" spans="1:2" x14ac:dyDescent="0.15">
      <c r="A253" s="57">
        <v>8528</v>
      </c>
      <c r="B253" s="51" t="s">
        <v>320</v>
      </c>
    </row>
    <row r="254" spans="1:2" x14ac:dyDescent="0.15">
      <c r="A254" s="57">
        <v>8529</v>
      </c>
      <c r="B254" s="51" t="s">
        <v>321</v>
      </c>
    </row>
    <row r="255" spans="1:2" x14ac:dyDescent="0.15">
      <c r="A255" s="57">
        <v>8530</v>
      </c>
      <c r="B255" s="51" t="s">
        <v>322</v>
      </c>
    </row>
    <row r="256" spans="1:2" x14ac:dyDescent="0.15">
      <c r="A256" s="57">
        <v>8531</v>
      </c>
      <c r="B256" s="51" t="s">
        <v>323</v>
      </c>
    </row>
    <row r="257" spans="1:2" x14ac:dyDescent="0.15">
      <c r="A257" s="57">
        <v>8532</v>
      </c>
      <c r="B257" s="51" t="s">
        <v>324</v>
      </c>
    </row>
    <row r="258" spans="1:2" x14ac:dyDescent="0.15">
      <c r="A258" s="57">
        <v>8533</v>
      </c>
      <c r="B258" s="51" t="s">
        <v>325</v>
      </c>
    </row>
    <row r="259" spans="1:2" x14ac:dyDescent="0.15">
      <c r="A259" s="57">
        <v>8534</v>
      </c>
      <c r="B259" s="51" t="s">
        <v>326</v>
      </c>
    </row>
    <row r="260" spans="1:2" x14ac:dyDescent="0.15">
      <c r="A260" s="57">
        <v>8535</v>
      </c>
      <c r="B260" s="51" t="s">
        <v>327</v>
      </c>
    </row>
    <row r="261" spans="1:2" x14ac:dyDescent="0.15">
      <c r="A261" s="57">
        <v>8536</v>
      </c>
      <c r="B261" s="51" t="s">
        <v>328</v>
      </c>
    </row>
    <row r="262" spans="1:2" x14ac:dyDescent="0.15">
      <c r="A262" s="57">
        <v>8537</v>
      </c>
      <c r="B262" s="51" t="s">
        <v>329</v>
      </c>
    </row>
    <row r="263" spans="1:2" x14ac:dyDescent="0.15">
      <c r="A263" s="57">
        <v>8538</v>
      </c>
      <c r="B263" s="51" t="s">
        <v>330</v>
      </c>
    </row>
    <row r="264" spans="1:2" x14ac:dyDescent="0.15">
      <c r="A264" s="57">
        <v>8539</v>
      </c>
      <c r="B264" s="51" t="s">
        <v>331</v>
      </c>
    </row>
    <row r="265" spans="1:2" x14ac:dyDescent="0.15">
      <c r="A265" s="57">
        <v>8540</v>
      </c>
      <c r="B265" s="51" t="s">
        <v>332</v>
      </c>
    </row>
    <row r="266" spans="1:2" x14ac:dyDescent="0.15">
      <c r="A266" s="57">
        <v>8541</v>
      </c>
      <c r="B266" s="51" t="s">
        <v>333</v>
      </c>
    </row>
    <row r="267" spans="1:2" x14ac:dyDescent="0.15">
      <c r="A267" s="57">
        <v>8542</v>
      </c>
      <c r="B267" s="51" t="s">
        <v>334</v>
      </c>
    </row>
    <row r="268" spans="1:2" x14ac:dyDescent="0.15">
      <c r="A268" s="57">
        <v>8543</v>
      </c>
      <c r="B268" s="51" t="s">
        <v>335</v>
      </c>
    </row>
    <row r="269" spans="1:2" x14ac:dyDescent="0.15">
      <c r="A269" s="57">
        <v>8544</v>
      </c>
      <c r="B269" s="51" t="s">
        <v>336</v>
      </c>
    </row>
    <row r="270" spans="1:2" x14ac:dyDescent="0.15">
      <c r="A270" s="57">
        <v>8545</v>
      </c>
      <c r="B270" s="51" t="s">
        <v>337</v>
      </c>
    </row>
    <row r="271" spans="1:2" x14ac:dyDescent="0.15">
      <c r="A271" s="57">
        <v>8549</v>
      </c>
      <c r="B271" s="51" t="s">
        <v>338</v>
      </c>
    </row>
    <row r="272" spans="1:2" x14ac:dyDescent="0.15">
      <c r="A272" s="57">
        <v>8550</v>
      </c>
      <c r="B272" s="51" t="s">
        <v>339</v>
      </c>
    </row>
    <row r="273" spans="1:2" x14ac:dyDescent="0.15">
      <c r="A273" s="57">
        <v>8551</v>
      </c>
      <c r="B273" s="51" t="s">
        <v>340</v>
      </c>
    </row>
    <row r="274" spans="1:2" x14ac:dyDescent="0.15">
      <c r="A274" s="57">
        <v>8552</v>
      </c>
      <c r="B274" s="51" t="s">
        <v>341</v>
      </c>
    </row>
    <row r="275" spans="1:2" x14ac:dyDescent="0.15">
      <c r="A275" s="57">
        <v>8553</v>
      </c>
      <c r="B275" s="51" t="s">
        <v>342</v>
      </c>
    </row>
    <row r="276" spans="1:2" x14ac:dyDescent="0.15">
      <c r="A276" s="57">
        <v>8559</v>
      </c>
      <c r="B276" s="51" t="s">
        <v>343</v>
      </c>
    </row>
    <row r="277" spans="1:2" x14ac:dyDescent="0.15">
      <c r="A277" s="57">
        <v>8560</v>
      </c>
      <c r="B277" s="51" t="s">
        <v>344</v>
      </c>
    </row>
    <row r="278" spans="1:2" x14ac:dyDescent="0.15">
      <c r="A278" s="57">
        <v>8561</v>
      </c>
      <c r="B278" s="51" t="s">
        <v>345</v>
      </c>
    </row>
    <row r="279" spans="1:2" x14ac:dyDescent="0.15">
      <c r="A279" s="57">
        <v>8562</v>
      </c>
      <c r="B279" s="51" t="s">
        <v>346</v>
      </c>
    </row>
    <row r="280" spans="1:2" x14ac:dyDescent="0.15">
      <c r="A280" s="57">
        <v>8563</v>
      </c>
      <c r="B280" s="51" t="s">
        <v>347</v>
      </c>
    </row>
    <row r="281" spans="1:2" x14ac:dyDescent="0.15">
      <c r="A281" s="57">
        <v>8564</v>
      </c>
      <c r="B281" s="51" t="s">
        <v>348</v>
      </c>
    </row>
    <row r="282" spans="1:2" x14ac:dyDescent="0.15">
      <c r="A282" s="57">
        <v>8565</v>
      </c>
    </row>
    <row r="283" spans="1:2" x14ac:dyDescent="0.15">
      <c r="A283" s="57">
        <v>8566</v>
      </c>
    </row>
    <row r="284" spans="1:2" x14ac:dyDescent="0.15">
      <c r="A284" s="57">
        <v>8569</v>
      </c>
    </row>
    <row r="285" spans="1:2" x14ac:dyDescent="0.15">
      <c r="A285" s="57">
        <v>8570</v>
      </c>
      <c r="B285" s="51" t="s">
        <v>349</v>
      </c>
    </row>
    <row r="286" spans="1:2" x14ac:dyDescent="0.15">
      <c r="A286" s="57">
        <v>8571</v>
      </c>
      <c r="B286" s="51" t="s">
        <v>350</v>
      </c>
    </row>
    <row r="287" spans="1:2" x14ac:dyDescent="0.15">
      <c r="A287" s="57">
        <v>8572</v>
      </c>
      <c r="B287" s="51" t="s">
        <v>351</v>
      </c>
    </row>
    <row r="288" spans="1:2" x14ac:dyDescent="0.15">
      <c r="A288" s="57">
        <v>8573</v>
      </c>
      <c r="B288" s="51" t="s">
        <v>352</v>
      </c>
    </row>
    <row r="289" spans="1:2" x14ac:dyDescent="0.15">
      <c r="A289" s="57">
        <v>8579</v>
      </c>
      <c r="B289" s="51" t="s">
        <v>353</v>
      </c>
    </row>
    <row r="290" spans="1:2" x14ac:dyDescent="0.15">
      <c r="A290" s="57">
        <v>8580</v>
      </c>
      <c r="B290" s="51" t="s">
        <v>354</v>
      </c>
    </row>
    <row r="291" spans="1:2" x14ac:dyDescent="0.15">
      <c r="A291" s="57">
        <v>8581</v>
      </c>
      <c r="B291" s="51" t="s">
        <v>354</v>
      </c>
    </row>
    <row r="292" spans="1:2" x14ac:dyDescent="0.15">
      <c r="A292" s="57">
        <v>8589</v>
      </c>
      <c r="B292" s="51" t="s">
        <v>355</v>
      </c>
    </row>
    <row r="293" spans="1:2" x14ac:dyDescent="0.15">
      <c r="A293" s="57">
        <v>8600</v>
      </c>
      <c r="B293" s="51" t="s">
        <v>356</v>
      </c>
    </row>
    <row r="294" spans="1:2" x14ac:dyDescent="0.15">
      <c r="A294" s="57">
        <v>8610</v>
      </c>
      <c r="B294" s="51" t="s">
        <v>357</v>
      </c>
    </row>
    <row r="295" spans="1:2" x14ac:dyDescent="0.15">
      <c r="A295" s="57">
        <v>8611</v>
      </c>
      <c r="B295" s="51" t="s">
        <v>358</v>
      </c>
    </row>
    <row r="296" spans="1:2" x14ac:dyDescent="0.15">
      <c r="A296" s="57">
        <v>8612</v>
      </c>
      <c r="B296" s="51" t="s">
        <v>359</v>
      </c>
    </row>
    <row r="297" spans="1:2" x14ac:dyDescent="0.15">
      <c r="A297" s="57">
        <v>8613</v>
      </c>
      <c r="B297" s="51" t="s">
        <v>360</v>
      </c>
    </row>
    <row r="298" spans="1:2" x14ac:dyDescent="0.15">
      <c r="A298" s="57">
        <v>8618</v>
      </c>
      <c r="B298" s="51" t="s">
        <v>361</v>
      </c>
    </row>
    <row r="299" spans="1:2" x14ac:dyDescent="0.15">
      <c r="A299" s="57">
        <v>8619</v>
      </c>
      <c r="B299" s="51" t="s">
        <v>362</v>
      </c>
    </row>
    <row r="300" spans="1:2" x14ac:dyDescent="0.15">
      <c r="A300" s="57">
        <v>8620</v>
      </c>
      <c r="B300" s="51" t="s">
        <v>363</v>
      </c>
    </row>
    <row r="301" spans="1:2" x14ac:dyDescent="0.15">
      <c r="A301" s="57">
        <v>8621</v>
      </c>
      <c r="B301" s="51" t="s">
        <v>364</v>
      </c>
    </row>
    <row r="302" spans="1:2" x14ac:dyDescent="0.15">
      <c r="A302" s="57">
        <v>8622</v>
      </c>
      <c r="B302" s="51" t="s">
        <v>365</v>
      </c>
    </row>
    <row r="303" spans="1:2" x14ac:dyDescent="0.15">
      <c r="A303" s="57">
        <v>8623</v>
      </c>
      <c r="B303" s="51" t="s">
        <v>366</v>
      </c>
    </row>
    <row r="304" spans="1:2" x14ac:dyDescent="0.15">
      <c r="A304" s="57">
        <v>8624</v>
      </c>
      <c r="B304" s="51" t="s">
        <v>367</v>
      </c>
    </row>
    <row r="305" spans="1:2" x14ac:dyDescent="0.15">
      <c r="A305" s="57">
        <v>8625</v>
      </c>
      <c r="B305" s="51" t="s">
        <v>368</v>
      </c>
    </row>
    <row r="306" spans="1:2" x14ac:dyDescent="0.15">
      <c r="A306" s="57">
        <v>8626</v>
      </c>
    </row>
    <row r="307" spans="1:2" x14ac:dyDescent="0.15">
      <c r="A307" s="57">
        <v>8627</v>
      </c>
      <c r="B307" s="51" t="s">
        <v>369</v>
      </c>
    </row>
    <row r="308" spans="1:2" x14ac:dyDescent="0.15">
      <c r="A308" s="57">
        <v>8629</v>
      </c>
      <c r="B308" s="51" t="s">
        <v>370</v>
      </c>
    </row>
    <row r="309" spans="1:2" x14ac:dyDescent="0.15">
      <c r="A309" s="57">
        <v>8630</v>
      </c>
      <c r="B309" s="51" t="s">
        <v>371</v>
      </c>
    </row>
    <row r="310" spans="1:2" x14ac:dyDescent="0.15">
      <c r="A310" s="57">
        <v>8631</v>
      </c>
      <c r="B310" s="51" t="s">
        <v>372</v>
      </c>
    </row>
    <row r="311" spans="1:2" x14ac:dyDescent="0.15">
      <c r="A311" s="57">
        <v>8632</v>
      </c>
      <c r="B311" s="51" t="s">
        <v>373</v>
      </c>
    </row>
    <row r="312" spans="1:2" x14ac:dyDescent="0.15">
      <c r="A312" s="57">
        <v>8633</v>
      </c>
      <c r="B312" s="51" t="s">
        <v>374</v>
      </c>
    </row>
    <row r="313" spans="1:2" x14ac:dyDescent="0.15">
      <c r="A313" s="57">
        <v>8634</v>
      </c>
      <c r="B313" s="51" t="s">
        <v>375</v>
      </c>
    </row>
    <row r="314" spans="1:2" x14ac:dyDescent="0.15">
      <c r="A314" s="57">
        <v>8635</v>
      </c>
    </row>
    <row r="315" spans="1:2" x14ac:dyDescent="0.15">
      <c r="A315" s="57">
        <v>8638</v>
      </c>
      <c r="B315" s="51" t="s">
        <v>376</v>
      </c>
    </row>
    <row r="316" spans="1:2" x14ac:dyDescent="0.15">
      <c r="A316" s="57">
        <v>8639</v>
      </c>
      <c r="B316" s="51" t="s">
        <v>377</v>
      </c>
    </row>
    <row r="317" spans="1:2" x14ac:dyDescent="0.15">
      <c r="A317" s="57">
        <v>8640</v>
      </c>
      <c r="B317" s="51" t="s">
        <v>378</v>
      </c>
    </row>
    <row r="318" spans="1:2" x14ac:dyDescent="0.15">
      <c r="A318" s="57">
        <v>8641</v>
      </c>
      <c r="B318" s="51" t="s">
        <v>379</v>
      </c>
    </row>
    <row r="319" spans="1:2" x14ac:dyDescent="0.15">
      <c r="A319" s="57">
        <v>8642</v>
      </c>
      <c r="B319" s="51" t="s">
        <v>380</v>
      </c>
    </row>
    <row r="320" spans="1:2" x14ac:dyDescent="0.15">
      <c r="A320" s="57">
        <v>8643</v>
      </c>
      <c r="B320" s="51" t="s">
        <v>381</v>
      </c>
    </row>
    <row r="321" spans="1:2" x14ac:dyDescent="0.15">
      <c r="A321" s="57">
        <v>8644</v>
      </c>
      <c r="B321" s="51" t="s">
        <v>382</v>
      </c>
    </row>
    <row r="322" spans="1:2" x14ac:dyDescent="0.15">
      <c r="A322" s="57">
        <v>8645</v>
      </c>
      <c r="B322" s="51" t="s">
        <v>383</v>
      </c>
    </row>
    <row r="323" spans="1:2" x14ac:dyDescent="0.15">
      <c r="A323" s="57">
        <v>8649</v>
      </c>
      <c r="B323" s="51" t="s">
        <v>384</v>
      </c>
    </row>
    <row r="324" spans="1:2" x14ac:dyDescent="0.15">
      <c r="A324" s="57">
        <v>8650</v>
      </c>
      <c r="B324" s="55" t="s">
        <v>385</v>
      </c>
    </row>
    <row r="325" spans="1:2" x14ac:dyDescent="0.15">
      <c r="A325" s="57">
        <v>8651</v>
      </c>
      <c r="B325" s="55" t="s">
        <v>386</v>
      </c>
    </row>
    <row r="326" spans="1:2" x14ac:dyDescent="0.15">
      <c r="A326" s="57">
        <v>8652</v>
      </c>
      <c r="B326" s="55" t="s">
        <v>387</v>
      </c>
    </row>
    <row r="327" spans="1:2" x14ac:dyDescent="0.15">
      <c r="A327" s="57">
        <v>8653</v>
      </c>
      <c r="B327" s="55" t="s">
        <v>388</v>
      </c>
    </row>
    <row r="328" spans="1:2" x14ac:dyDescent="0.15">
      <c r="A328" s="57">
        <v>8654</v>
      </c>
      <c r="B328" s="55" t="s">
        <v>389</v>
      </c>
    </row>
    <row r="329" spans="1:2" x14ac:dyDescent="0.15">
      <c r="A329" s="57">
        <v>8659</v>
      </c>
      <c r="B329" s="55" t="s">
        <v>390</v>
      </c>
    </row>
    <row r="330" spans="1:2" x14ac:dyDescent="0.15">
      <c r="A330" s="57">
        <v>8660</v>
      </c>
      <c r="B330" s="51" t="s">
        <v>391</v>
      </c>
    </row>
    <row r="331" spans="1:2" x14ac:dyDescent="0.15">
      <c r="A331" s="57">
        <v>8661</v>
      </c>
      <c r="B331" s="51" t="s">
        <v>392</v>
      </c>
    </row>
    <row r="332" spans="1:2" x14ac:dyDescent="0.15">
      <c r="A332" s="57">
        <v>8662</v>
      </c>
      <c r="B332" s="51" t="s">
        <v>393</v>
      </c>
    </row>
    <row r="333" spans="1:2" x14ac:dyDescent="0.15">
      <c r="A333" s="57">
        <v>8663</v>
      </c>
      <c r="B333" s="51" t="s">
        <v>394</v>
      </c>
    </row>
    <row r="334" spans="1:2" x14ac:dyDescent="0.15">
      <c r="A334" s="57">
        <v>8664</v>
      </c>
      <c r="B334" s="51" t="s">
        <v>395</v>
      </c>
    </row>
    <row r="335" spans="1:2" x14ac:dyDescent="0.15">
      <c r="A335" s="57">
        <v>8665</v>
      </c>
    </row>
    <row r="336" spans="1:2" x14ac:dyDescent="0.15">
      <c r="A336" s="57">
        <v>8668</v>
      </c>
      <c r="B336" s="51" t="s">
        <v>396</v>
      </c>
    </row>
    <row r="337" spans="1:2" x14ac:dyDescent="0.15">
      <c r="A337" s="57">
        <v>8669</v>
      </c>
      <c r="B337" s="51" t="s">
        <v>397</v>
      </c>
    </row>
    <row r="338" spans="1:2" x14ac:dyDescent="0.15">
      <c r="A338" s="57">
        <v>8670</v>
      </c>
      <c r="B338" s="51" t="s">
        <v>398</v>
      </c>
    </row>
    <row r="339" spans="1:2" x14ac:dyDescent="0.15">
      <c r="A339" s="57">
        <v>8671</v>
      </c>
      <c r="B339" s="51" t="s">
        <v>399</v>
      </c>
    </row>
    <row r="340" spans="1:2" x14ac:dyDescent="0.15">
      <c r="A340" s="57">
        <v>8672</v>
      </c>
      <c r="B340" s="51" t="s">
        <v>400</v>
      </c>
    </row>
    <row r="341" spans="1:2" x14ac:dyDescent="0.15">
      <c r="A341" s="57">
        <v>8673</v>
      </c>
      <c r="B341" s="51" t="s">
        <v>401</v>
      </c>
    </row>
    <row r="342" spans="1:2" x14ac:dyDescent="0.15">
      <c r="A342" s="57">
        <v>8674</v>
      </c>
      <c r="B342" s="51" t="s">
        <v>402</v>
      </c>
    </row>
    <row r="343" spans="1:2" x14ac:dyDescent="0.15">
      <c r="A343" s="57">
        <v>8678</v>
      </c>
      <c r="B343" s="51" t="s">
        <v>403</v>
      </c>
    </row>
    <row r="344" spans="1:2" x14ac:dyDescent="0.15">
      <c r="A344" s="57">
        <v>8679</v>
      </c>
      <c r="B344" s="51" t="s">
        <v>404</v>
      </c>
    </row>
    <row r="345" spans="1:2" x14ac:dyDescent="0.15">
      <c r="A345" s="57">
        <v>8680</v>
      </c>
      <c r="B345" s="55" t="s">
        <v>405</v>
      </c>
    </row>
    <row r="346" spans="1:2" x14ac:dyDescent="0.15">
      <c r="A346" s="57">
        <v>8681</v>
      </c>
      <c r="B346" s="55" t="s">
        <v>406</v>
      </c>
    </row>
    <row r="347" spans="1:2" x14ac:dyDescent="0.15">
      <c r="A347" s="57">
        <v>8682</v>
      </c>
      <c r="B347" s="55" t="s">
        <v>407</v>
      </c>
    </row>
    <row r="348" spans="1:2" x14ac:dyDescent="0.15">
      <c r="A348" s="57">
        <v>8700</v>
      </c>
      <c r="B348" s="51" t="s">
        <v>408</v>
      </c>
    </row>
    <row r="349" spans="1:2" x14ac:dyDescent="0.15">
      <c r="A349" s="57">
        <v>8710</v>
      </c>
      <c r="B349" s="51" t="s">
        <v>409</v>
      </c>
    </row>
    <row r="350" spans="1:2" x14ac:dyDescent="0.15">
      <c r="A350" s="57">
        <v>8711</v>
      </c>
      <c r="B350" s="51" t="s">
        <v>410</v>
      </c>
    </row>
    <row r="351" spans="1:2" x14ac:dyDescent="0.15">
      <c r="A351" s="57">
        <v>8720</v>
      </c>
      <c r="B351" s="51" t="s">
        <v>411</v>
      </c>
    </row>
    <row r="352" spans="1:2" x14ac:dyDescent="0.15">
      <c r="A352" s="57">
        <v>8721</v>
      </c>
      <c r="B352" s="51" t="s">
        <v>412</v>
      </c>
    </row>
    <row r="353" spans="1:2" x14ac:dyDescent="0.15">
      <c r="A353" s="57">
        <v>8722</v>
      </c>
      <c r="B353" s="51" t="s">
        <v>413</v>
      </c>
    </row>
    <row r="354" spans="1:2" x14ac:dyDescent="0.15">
      <c r="A354" s="57">
        <v>8723</v>
      </c>
      <c r="B354" s="51" t="s">
        <v>414</v>
      </c>
    </row>
    <row r="355" spans="1:2" x14ac:dyDescent="0.15">
      <c r="A355" s="57">
        <v>8724</v>
      </c>
      <c r="B355" s="51" t="s">
        <v>415</v>
      </c>
    </row>
    <row r="356" spans="1:2" x14ac:dyDescent="0.15">
      <c r="A356" s="57">
        <v>8725</v>
      </c>
      <c r="B356" s="51" t="s">
        <v>416</v>
      </c>
    </row>
    <row r="357" spans="1:2" x14ac:dyDescent="0.15">
      <c r="A357" s="57">
        <v>8726</v>
      </c>
      <c r="B357" s="51" t="s">
        <v>417</v>
      </c>
    </row>
    <row r="358" spans="1:2" x14ac:dyDescent="0.15">
      <c r="A358" s="57">
        <v>8727</v>
      </c>
      <c r="B358" s="51" t="s">
        <v>418</v>
      </c>
    </row>
    <row r="359" spans="1:2" x14ac:dyDescent="0.15">
      <c r="A359" s="57">
        <v>8730</v>
      </c>
      <c r="B359" s="51" t="s">
        <v>419</v>
      </c>
    </row>
    <row r="360" spans="1:2" x14ac:dyDescent="0.15">
      <c r="A360" s="57">
        <v>8731</v>
      </c>
      <c r="B360" s="51" t="s">
        <v>420</v>
      </c>
    </row>
    <row r="361" spans="1:2" x14ac:dyDescent="0.15">
      <c r="A361" s="57">
        <v>8732</v>
      </c>
      <c r="B361" s="51" t="s">
        <v>421</v>
      </c>
    </row>
    <row r="362" spans="1:2" x14ac:dyDescent="0.15">
      <c r="A362" s="57">
        <v>8733</v>
      </c>
      <c r="B362" s="51" t="s">
        <v>422</v>
      </c>
    </row>
    <row r="363" spans="1:2" x14ac:dyDescent="0.15">
      <c r="A363" s="57">
        <v>8734</v>
      </c>
    </row>
    <row r="364" spans="1:2" x14ac:dyDescent="0.15">
      <c r="A364" s="57">
        <v>8735</v>
      </c>
    </row>
    <row r="365" spans="1:2" x14ac:dyDescent="0.15">
      <c r="A365" s="57">
        <v>8739</v>
      </c>
      <c r="B365" s="51" t="s">
        <v>423</v>
      </c>
    </row>
    <row r="366" spans="1:2" x14ac:dyDescent="0.15">
      <c r="A366" s="57">
        <v>8740</v>
      </c>
      <c r="B366" s="51" t="s">
        <v>424</v>
      </c>
    </row>
    <row r="367" spans="1:2" x14ac:dyDescent="0.15">
      <c r="A367" s="57">
        <v>8741</v>
      </c>
      <c r="B367" s="51" t="s">
        <v>424</v>
      </c>
    </row>
    <row r="368" spans="1:2" x14ac:dyDescent="0.15">
      <c r="A368" s="57">
        <v>8742</v>
      </c>
    </row>
    <row r="369" spans="1:2" x14ac:dyDescent="0.15">
      <c r="A369" s="57">
        <v>8749</v>
      </c>
    </row>
    <row r="370" spans="1:2" x14ac:dyDescent="0.15">
      <c r="A370" s="57">
        <v>8750</v>
      </c>
      <c r="B370" s="51" t="s">
        <v>425</v>
      </c>
    </row>
    <row r="371" spans="1:2" x14ac:dyDescent="0.15">
      <c r="A371" s="57">
        <v>8751</v>
      </c>
      <c r="B371" s="55" t="s">
        <v>426</v>
      </c>
    </row>
    <row r="372" spans="1:2" x14ac:dyDescent="0.15">
      <c r="A372" s="57">
        <v>8752</v>
      </c>
      <c r="B372" s="51" t="s">
        <v>427</v>
      </c>
    </row>
    <row r="373" spans="1:2" x14ac:dyDescent="0.15">
      <c r="A373" s="57">
        <v>8753</v>
      </c>
      <c r="B373" s="51" t="s">
        <v>428</v>
      </c>
    </row>
    <row r="374" spans="1:2" x14ac:dyDescent="0.15">
      <c r="A374" s="57">
        <v>8760</v>
      </c>
      <c r="B374" s="51" t="s">
        <v>429</v>
      </c>
    </row>
    <row r="375" spans="1:2" x14ac:dyDescent="0.15">
      <c r="A375" s="57">
        <v>8761</v>
      </c>
      <c r="B375" s="51" t="s">
        <v>430</v>
      </c>
    </row>
    <row r="376" spans="1:2" x14ac:dyDescent="0.15">
      <c r="A376" s="57">
        <v>8762</v>
      </c>
      <c r="B376" s="51" t="s">
        <v>431</v>
      </c>
    </row>
    <row r="377" spans="1:2" x14ac:dyDescent="0.15">
      <c r="A377" s="57">
        <v>8763</v>
      </c>
      <c r="B377" s="51" t="s">
        <v>432</v>
      </c>
    </row>
    <row r="378" spans="1:2" x14ac:dyDescent="0.15">
      <c r="A378" s="57">
        <v>8764</v>
      </c>
      <c r="B378" s="51" t="s">
        <v>433</v>
      </c>
    </row>
    <row r="379" spans="1:2" x14ac:dyDescent="0.15">
      <c r="A379" s="57">
        <v>8765</v>
      </c>
      <c r="B379" s="51" t="s">
        <v>434</v>
      </c>
    </row>
    <row r="380" spans="1:2" x14ac:dyDescent="0.15">
      <c r="A380" s="57">
        <v>8766</v>
      </c>
      <c r="B380" s="51" t="s">
        <v>435</v>
      </c>
    </row>
    <row r="381" spans="1:2" x14ac:dyDescent="0.15">
      <c r="A381" s="57">
        <v>8769</v>
      </c>
      <c r="B381" s="51" t="s">
        <v>436</v>
      </c>
    </row>
    <row r="382" spans="1:2" x14ac:dyDescent="0.15">
      <c r="A382" s="57">
        <v>8770</v>
      </c>
      <c r="B382" s="51" t="s">
        <v>437</v>
      </c>
    </row>
    <row r="383" spans="1:2" x14ac:dyDescent="0.15">
      <c r="A383" s="57">
        <v>8771</v>
      </c>
      <c r="B383" s="51" t="s">
        <v>438</v>
      </c>
    </row>
    <row r="384" spans="1:2" x14ac:dyDescent="0.15">
      <c r="A384" s="57">
        <v>8772</v>
      </c>
      <c r="B384" s="51" t="s">
        <v>439</v>
      </c>
    </row>
    <row r="385" spans="1:2" x14ac:dyDescent="0.15">
      <c r="A385" s="57">
        <v>8773</v>
      </c>
      <c r="B385" s="51" t="s">
        <v>440</v>
      </c>
    </row>
    <row r="386" spans="1:2" x14ac:dyDescent="0.15">
      <c r="A386" s="57">
        <v>8774</v>
      </c>
      <c r="B386" s="56" t="s">
        <v>441</v>
      </c>
    </row>
    <row r="387" spans="1:2" x14ac:dyDescent="0.15">
      <c r="A387" s="57">
        <v>8779</v>
      </c>
      <c r="B387" s="51" t="s">
        <v>442</v>
      </c>
    </row>
    <row r="388" spans="1:2" x14ac:dyDescent="0.15">
      <c r="A388" s="57">
        <v>8780</v>
      </c>
      <c r="B388" s="51" t="s">
        <v>443</v>
      </c>
    </row>
    <row r="389" spans="1:2" x14ac:dyDescent="0.15">
      <c r="A389" s="58">
        <v>8781</v>
      </c>
      <c r="B389" s="54" t="s">
        <v>444</v>
      </c>
    </row>
    <row r="390" spans="1:2" x14ac:dyDescent="0.15">
      <c r="A390" s="57">
        <v>8782</v>
      </c>
      <c r="B390" s="51" t="s">
        <v>445</v>
      </c>
    </row>
    <row r="391" spans="1:2" x14ac:dyDescent="0.15">
      <c r="A391" s="58">
        <v>8783</v>
      </c>
      <c r="B391" s="54" t="s">
        <v>446</v>
      </c>
    </row>
    <row r="392" spans="1:2" x14ac:dyDescent="0.15">
      <c r="A392" s="58">
        <v>8784</v>
      </c>
      <c r="B392" s="54" t="s">
        <v>447</v>
      </c>
    </row>
    <row r="393" spans="1:2" x14ac:dyDescent="0.15">
      <c r="A393" s="57">
        <v>8789</v>
      </c>
      <c r="B393" s="51" t="s">
        <v>448</v>
      </c>
    </row>
    <row r="394" spans="1:2" x14ac:dyDescent="0.15">
      <c r="A394" s="58">
        <v>8790</v>
      </c>
      <c r="B394" s="54" t="s">
        <v>449</v>
      </c>
    </row>
    <row r="395" spans="1:2" x14ac:dyDescent="0.15">
      <c r="A395" s="58">
        <v>8791</v>
      </c>
      <c r="B395" s="54" t="s">
        <v>450</v>
      </c>
    </row>
    <row r="396" spans="1:2" x14ac:dyDescent="0.15">
      <c r="A396" s="58">
        <v>8792</v>
      </c>
      <c r="B396" s="54" t="s">
        <v>451</v>
      </c>
    </row>
    <row r="397" spans="1:2" x14ac:dyDescent="0.15">
      <c r="A397" s="57">
        <v>8793</v>
      </c>
      <c r="B397" s="51" t="s">
        <v>452</v>
      </c>
    </row>
    <row r="398" spans="1:2" x14ac:dyDescent="0.15">
      <c r="A398" s="58">
        <v>8799</v>
      </c>
      <c r="B398" s="54" t="s">
        <v>453</v>
      </c>
    </row>
    <row r="399" spans="1:2" x14ac:dyDescent="0.15">
      <c r="A399" s="58">
        <v>8800</v>
      </c>
      <c r="B399" s="54" t="s">
        <v>454</v>
      </c>
    </row>
    <row r="400" spans="1:2" x14ac:dyDescent="0.15">
      <c r="A400" s="58">
        <v>8810</v>
      </c>
      <c r="B400" s="54" t="s">
        <v>455</v>
      </c>
    </row>
    <row r="401" spans="1:2" x14ac:dyDescent="0.15">
      <c r="A401" s="58">
        <v>8811</v>
      </c>
      <c r="B401" s="54" t="s">
        <v>456</v>
      </c>
    </row>
    <row r="402" spans="1:2" x14ac:dyDescent="0.15">
      <c r="A402" s="58">
        <v>8812</v>
      </c>
      <c r="B402" s="54" t="s">
        <v>457</v>
      </c>
    </row>
    <row r="403" spans="1:2" x14ac:dyDescent="0.15">
      <c r="A403" s="57">
        <v>8813</v>
      </c>
      <c r="B403" s="51" t="s">
        <v>458</v>
      </c>
    </row>
    <row r="404" spans="1:2" x14ac:dyDescent="0.15">
      <c r="A404" s="58">
        <v>8814</v>
      </c>
      <c r="B404" s="54"/>
    </row>
    <row r="405" spans="1:2" x14ac:dyDescent="0.15">
      <c r="A405" s="58">
        <v>8819</v>
      </c>
      <c r="B405" s="54" t="s">
        <v>459</v>
      </c>
    </row>
    <row r="406" spans="1:2" x14ac:dyDescent="0.15">
      <c r="A406" s="58">
        <v>8820</v>
      </c>
      <c r="B406" s="54" t="s">
        <v>460</v>
      </c>
    </row>
    <row r="407" spans="1:2" x14ac:dyDescent="0.15">
      <c r="A407" s="58">
        <v>8821</v>
      </c>
      <c r="B407" s="54" t="s">
        <v>461</v>
      </c>
    </row>
    <row r="408" spans="1:2" x14ac:dyDescent="0.15">
      <c r="A408" s="58">
        <v>8822</v>
      </c>
      <c r="B408" s="54" t="s">
        <v>462</v>
      </c>
    </row>
    <row r="409" spans="1:2" x14ac:dyDescent="0.15">
      <c r="A409" s="58">
        <v>8829</v>
      </c>
      <c r="B409" s="54" t="s">
        <v>463</v>
      </c>
    </row>
    <row r="410" spans="1:2" x14ac:dyDescent="0.15">
      <c r="A410" s="58">
        <v>8830</v>
      </c>
      <c r="B410" s="54" t="s">
        <v>464</v>
      </c>
    </row>
    <row r="411" spans="1:2" x14ac:dyDescent="0.15">
      <c r="A411" s="58">
        <v>8831</v>
      </c>
      <c r="B411" s="54" t="s">
        <v>465</v>
      </c>
    </row>
    <row r="412" spans="1:2" x14ac:dyDescent="0.15">
      <c r="A412" s="58">
        <v>8832</v>
      </c>
      <c r="B412" s="54" t="s">
        <v>466</v>
      </c>
    </row>
    <row r="413" spans="1:2" x14ac:dyDescent="0.15">
      <c r="A413" s="58">
        <v>8839</v>
      </c>
      <c r="B413" s="54" t="s">
        <v>467</v>
      </c>
    </row>
    <row r="414" spans="1:2" x14ac:dyDescent="0.15">
      <c r="A414" s="58">
        <v>8840</v>
      </c>
      <c r="B414" s="54" t="s">
        <v>468</v>
      </c>
    </row>
    <row r="415" spans="1:2" x14ac:dyDescent="0.15">
      <c r="A415" s="58">
        <v>8841</v>
      </c>
      <c r="B415" s="54" t="s">
        <v>469</v>
      </c>
    </row>
    <row r="416" spans="1:2" x14ac:dyDescent="0.15">
      <c r="A416" s="58">
        <v>8849</v>
      </c>
      <c r="B416" s="54" t="s">
        <v>470</v>
      </c>
    </row>
    <row r="417" spans="1:2" x14ac:dyDescent="0.15">
      <c r="A417" s="58">
        <v>8900</v>
      </c>
      <c r="B417" s="54" t="s">
        <v>471</v>
      </c>
    </row>
    <row r="418" spans="1:2" x14ac:dyDescent="0.15">
      <c r="A418" s="58">
        <v>8910</v>
      </c>
      <c r="B418" s="54" t="s">
        <v>472</v>
      </c>
    </row>
    <row r="419" spans="1:2" x14ac:dyDescent="0.15">
      <c r="A419" s="57">
        <v>8911</v>
      </c>
      <c r="B419" s="51" t="s">
        <v>473</v>
      </c>
    </row>
    <row r="420" spans="1:2" x14ac:dyDescent="0.15">
      <c r="A420" s="57">
        <v>8920</v>
      </c>
      <c r="B420" s="51" t="s">
        <v>474</v>
      </c>
    </row>
    <row r="421" spans="1:2" x14ac:dyDescent="0.15">
      <c r="A421" s="57">
        <v>8921</v>
      </c>
      <c r="B421" s="51" t="s">
        <v>475</v>
      </c>
    </row>
    <row r="422" spans="1:2" x14ac:dyDescent="0.15">
      <c r="A422" s="57">
        <v>8922</v>
      </c>
      <c r="B422" s="51" t="s">
        <v>476</v>
      </c>
    </row>
    <row r="423" spans="1:2" x14ac:dyDescent="0.15">
      <c r="A423" s="57">
        <v>8924</v>
      </c>
      <c r="B423" s="51" t="s">
        <v>477</v>
      </c>
    </row>
    <row r="427" spans="1:2" x14ac:dyDescent="0.15">
      <c r="A427" s="58"/>
      <c r="B427" s="54"/>
    </row>
    <row r="433" spans="1:2" x14ac:dyDescent="0.15">
      <c r="A433" s="58"/>
      <c r="B433" s="54"/>
    </row>
    <row r="434" spans="1:2" x14ac:dyDescent="0.15">
      <c r="A434" s="58"/>
      <c r="B434" s="54"/>
    </row>
    <row r="436" spans="1:2" x14ac:dyDescent="0.15">
      <c r="A436" s="58"/>
      <c r="B436" s="54"/>
    </row>
    <row r="437" spans="1:2" x14ac:dyDescent="0.15">
      <c r="A437" s="58"/>
      <c r="B437" s="54"/>
    </row>
    <row r="438" spans="1:2" x14ac:dyDescent="0.15">
      <c r="A438" s="58"/>
      <c r="B438" s="54"/>
    </row>
    <row r="439" spans="1:2" x14ac:dyDescent="0.15">
      <c r="A439" s="58"/>
      <c r="B439" s="54"/>
    </row>
    <row r="440" spans="1:2" x14ac:dyDescent="0.15">
      <c r="A440" s="58"/>
      <c r="B440" s="54"/>
    </row>
    <row r="441" spans="1:2" x14ac:dyDescent="0.15">
      <c r="A441" s="58"/>
      <c r="B441" s="54"/>
    </row>
    <row r="442" spans="1:2" x14ac:dyDescent="0.15">
      <c r="A442" s="58"/>
      <c r="B442" s="54"/>
    </row>
    <row r="443" spans="1:2" x14ac:dyDescent="0.15">
      <c r="A443" s="58"/>
      <c r="B443" s="54"/>
    </row>
    <row r="444" spans="1:2" x14ac:dyDescent="0.15">
      <c r="A444" s="58"/>
      <c r="B444" s="54"/>
    </row>
    <row r="446" spans="1:2" x14ac:dyDescent="0.15">
      <c r="A446" s="58"/>
      <c r="B446" s="54"/>
    </row>
    <row r="447" spans="1:2" x14ac:dyDescent="0.15">
      <c r="A447" s="58"/>
      <c r="B447" s="54"/>
    </row>
    <row r="448" spans="1:2" x14ac:dyDescent="0.15">
      <c r="A448" s="58"/>
      <c r="B448" s="54"/>
    </row>
    <row r="449" spans="1:2" x14ac:dyDescent="0.15">
      <c r="A449" s="58"/>
      <c r="B449" s="54"/>
    </row>
    <row r="450" spans="1:2" x14ac:dyDescent="0.15">
      <c r="A450" s="58"/>
      <c r="B450" s="54"/>
    </row>
    <row r="451" spans="1:2" x14ac:dyDescent="0.15">
      <c r="A451" s="58"/>
      <c r="B451" s="54"/>
    </row>
    <row r="452" spans="1:2" x14ac:dyDescent="0.15">
      <c r="A452" s="58"/>
      <c r="B452" s="54"/>
    </row>
    <row r="453" spans="1:2" x14ac:dyDescent="0.15">
      <c r="A453" s="58"/>
      <c r="B453" s="54"/>
    </row>
    <row r="455" spans="1:2" x14ac:dyDescent="0.15">
      <c r="A455" s="58"/>
      <c r="B455" s="54"/>
    </row>
    <row r="468" spans="1:2" x14ac:dyDescent="0.15">
      <c r="A468" s="58"/>
      <c r="B468" s="54"/>
    </row>
    <row r="470" spans="1:2" x14ac:dyDescent="0.15">
      <c r="A470" s="58"/>
      <c r="B470" s="54"/>
    </row>
    <row r="471" spans="1:2" x14ac:dyDescent="0.15">
      <c r="A471" s="58"/>
      <c r="B471" s="54"/>
    </row>
    <row r="472" spans="1:2" x14ac:dyDescent="0.15">
      <c r="A472" s="58"/>
      <c r="B472" s="54"/>
    </row>
    <row r="473" spans="1:2" x14ac:dyDescent="0.15">
      <c r="A473" s="58"/>
      <c r="B473" s="54"/>
    </row>
    <row r="474" spans="1:2" x14ac:dyDescent="0.15">
      <c r="A474" s="58"/>
      <c r="B474" s="54"/>
    </row>
    <row r="476" spans="1:2" x14ac:dyDescent="0.15">
      <c r="A476" s="58"/>
      <c r="B476" s="54"/>
    </row>
    <row r="477" spans="1:2" x14ac:dyDescent="0.15">
      <c r="A477" s="58"/>
      <c r="B477" s="54"/>
    </row>
    <row r="478" spans="1:2" x14ac:dyDescent="0.15">
      <c r="A478" s="58"/>
      <c r="B478" s="54"/>
    </row>
    <row r="479" spans="1:2" x14ac:dyDescent="0.15">
      <c r="A479" s="58"/>
      <c r="B479" s="54"/>
    </row>
    <row r="480" spans="1:2" x14ac:dyDescent="0.15">
      <c r="A480" s="58"/>
      <c r="B480" s="54"/>
    </row>
    <row r="482" spans="1:2" x14ac:dyDescent="0.15">
      <c r="A482" s="58"/>
      <c r="B482" s="54"/>
    </row>
    <row r="483" spans="1:2" x14ac:dyDescent="0.15">
      <c r="A483" s="58"/>
      <c r="B483" s="54"/>
    </row>
    <row r="485" spans="1:2" x14ac:dyDescent="0.15">
      <c r="A485" s="58"/>
      <c r="B485" s="54"/>
    </row>
    <row r="488" spans="1:2" x14ac:dyDescent="0.15">
      <c r="A488" s="58"/>
      <c r="B488" s="54"/>
    </row>
    <row r="491" spans="1:2" x14ac:dyDescent="0.15">
      <c r="A491" s="58"/>
      <c r="B491" s="54"/>
    </row>
    <row r="492" spans="1:2" x14ac:dyDescent="0.15">
      <c r="A492" s="58"/>
      <c r="B492" s="54"/>
    </row>
    <row r="493" spans="1:2" x14ac:dyDescent="0.15">
      <c r="A493" s="58"/>
      <c r="B493" s="54"/>
    </row>
    <row r="497" spans="1:2" x14ac:dyDescent="0.15">
      <c r="A497" s="58"/>
      <c r="B497" s="54"/>
    </row>
    <row r="514" spans="1:2" x14ac:dyDescent="0.15">
      <c r="A514" s="58"/>
      <c r="B514" s="54"/>
    </row>
    <row r="515" spans="1:2" x14ac:dyDescent="0.15">
      <c r="A515" s="58"/>
      <c r="B515" s="54"/>
    </row>
    <row r="516" spans="1:2" x14ac:dyDescent="0.15">
      <c r="A516" s="58"/>
      <c r="B516" s="54"/>
    </row>
    <row r="517" spans="1:2" x14ac:dyDescent="0.15">
      <c r="A517" s="58"/>
      <c r="B517" s="54"/>
    </row>
    <row r="518" spans="1:2" x14ac:dyDescent="0.15">
      <c r="A518" s="58"/>
      <c r="B518" s="54"/>
    </row>
    <row r="519" spans="1:2" x14ac:dyDescent="0.15">
      <c r="A519" s="58"/>
      <c r="B519" s="54"/>
    </row>
    <row r="520" spans="1:2" x14ac:dyDescent="0.15">
      <c r="A520" s="58"/>
      <c r="B520" s="54"/>
    </row>
    <row r="521" spans="1:2" x14ac:dyDescent="0.15">
      <c r="A521" s="58"/>
      <c r="B521" s="54"/>
    </row>
    <row r="522" spans="1:2" x14ac:dyDescent="0.15">
      <c r="A522" s="58"/>
      <c r="B522" s="54"/>
    </row>
    <row r="523" spans="1:2" x14ac:dyDescent="0.15">
      <c r="A523" s="58"/>
      <c r="B523" s="54"/>
    </row>
    <row r="524" spans="1:2" x14ac:dyDescent="0.15">
      <c r="A524" s="58"/>
      <c r="B524" s="54"/>
    </row>
    <row r="525" spans="1:2" x14ac:dyDescent="0.15">
      <c r="A525" s="58"/>
      <c r="B525" s="54"/>
    </row>
    <row r="527" spans="1:2" x14ac:dyDescent="0.15">
      <c r="A527" s="58"/>
      <c r="B527" s="54"/>
    </row>
    <row r="528" spans="1:2" x14ac:dyDescent="0.15">
      <c r="A528" s="58"/>
      <c r="B528" s="54"/>
    </row>
    <row r="529" spans="1:2" x14ac:dyDescent="0.15">
      <c r="A529" s="58"/>
      <c r="B529" s="54"/>
    </row>
    <row r="530" spans="1:2" x14ac:dyDescent="0.15">
      <c r="A530" s="58"/>
      <c r="B530" s="54"/>
    </row>
    <row r="534" spans="1:2" x14ac:dyDescent="0.15">
      <c r="A534" s="58"/>
      <c r="B534" s="54"/>
    </row>
    <row r="540" spans="1:2" x14ac:dyDescent="0.15">
      <c r="A540" s="58"/>
      <c r="B540" s="54"/>
    </row>
    <row r="543" spans="1:2" x14ac:dyDescent="0.15">
      <c r="A543" s="58"/>
      <c r="B543" s="54"/>
    </row>
    <row r="545" spans="1:2" x14ac:dyDescent="0.15">
      <c r="A545" s="58"/>
      <c r="B545" s="54"/>
    </row>
    <row r="546" spans="1:2" x14ac:dyDescent="0.15">
      <c r="A546" s="58"/>
      <c r="B546" s="54"/>
    </row>
    <row r="547" spans="1:2" x14ac:dyDescent="0.15">
      <c r="A547" s="58"/>
      <c r="B547" s="54"/>
    </row>
    <row r="548" spans="1:2" x14ac:dyDescent="0.15">
      <c r="A548" s="58"/>
      <c r="B548" s="54"/>
    </row>
    <row r="549" spans="1:2" x14ac:dyDescent="0.15">
      <c r="A549" s="58"/>
      <c r="B549" s="54"/>
    </row>
    <row r="550" spans="1:2" x14ac:dyDescent="0.15">
      <c r="A550" s="58"/>
      <c r="B550" s="54"/>
    </row>
    <row r="551" spans="1:2" x14ac:dyDescent="0.15">
      <c r="A551" s="58"/>
      <c r="B551" s="54"/>
    </row>
    <row r="553" spans="1:2" x14ac:dyDescent="0.15">
      <c r="A553" s="58"/>
      <c r="B553" s="54"/>
    </row>
    <row r="554" spans="1:2" x14ac:dyDescent="0.15">
      <c r="A554" s="58"/>
      <c r="B554" s="54"/>
    </row>
    <row r="555" spans="1:2" x14ac:dyDescent="0.15">
      <c r="A555" s="58"/>
      <c r="B555" s="54"/>
    </row>
    <row r="556" spans="1:2" x14ac:dyDescent="0.15">
      <c r="A556" s="58"/>
      <c r="B556" s="54"/>
    </row>
    <row r="565" spans="1:2" x14ac:dyDescent="0.15">
      <c r="A565" s="58"/>
      <c r="B565" s="54"/>
    </row>
    <row r="566" spans="1:2" x14ac:dyDescent="0.15">
      <c r="A566" s="58"/>
      <c r="B566" s="54"/>
    </row>
    <row r="567" spans="1:2" x14ac:dyDescent="0.15">
      <c r="A567" s="58"/>
      <c r="B567" s="54"/>
    </row>
    <row r="568" spans="1:2" x14ac:dyDescent="0.15">
      <c r="A568" s="58"/>
      <c r="B568" s="54"/>
    </row>
    <row r="569" spans="1:2" x14ac:dyDescent="0.15">
      <c r="A569" s="58"/>
      <c r="B569" s="54"/>
    </row>
    <row r="571" spans="1:2" x14ac:dyDescent="0.15">
      <c r="A571" s="58"/>
      <c r="B571" s="54"/>
    </row>
    <row r="574" spans="1:2" x14ac:dyDescent="0.15">
      <c r="A574" s="58"/>
      <c r="B574" s="54"/>
    </row>
    <row r="575" spans="1:2" x14ac:dyDescent="0.15">
      <c r="A575" s="58"/>
      <c r="B575" s="54"/>
    </row>
    <row r="577" spans="1:2" x14ac:dyDescent="0.15">
      <c r="A577" s="58"/>
      <c r="B577" s="54"/>
    </row>
    <row r="578" spans="1:2" x14ac:dyDescent="0.15">
      <c r="A578" s="58"/>
      <c r="B578" s="54"/>
    </row>
    <row r="579" spans="1:2" x14ac:dyDescent="0.15">
      <c r="A579" s="58"/>
      <c r="B579" s="54"/>
    </row>
    <row r="586" spans="1:2" x14ac:dyDescent="0.15">
      <c r="A586" s="58"/>
      <c r="B586" s="54"/>
    </row>
    <row r="587" spans="1:2" x14ac:dyDescent="0.15">
      <c r="A587" s="58"/>
      <c r="B587" s="54"/>
    </row>
    <row r="588" spans="1:2" x14ac:dyDescent="0.15">
      <c r="A588" s="58"/>
      <c r="B588" s="54"/>
    </row>
    <row r="589" spans="1:2" x14ac:dyDescent="0.15">
      <c r="A589" s="58"/>
      <c r="B589" s="54"/>
    </row>
    <row r="591" spans="1:2" x14ac:dyDescent="0.15">
      <c r="A591" s="58"/>
      <c r="B591" s="54"/>
    </row>
    <row r="592" spans="1:2" x14ac:dyDescent="0.15">
      <c r="A592" s="58"/>
      <c r="B592" s="54"/>
    </row>
    <row r="593" spans="1:2" x14ac:dyDescent="0.15">
      <c r="A593" s="58"/>
      <c r="B593" s="54"/>
    </row>
    <row r="594" spans="1:2" x14ac:dyDescent="0.15">
      <c r="A594" s="58"/>
      <c r="B594" s="54"/>
    </row>
    <row r="595" spans="1:2" x14ac:dyDescent="0.15">
      <c r="A595" s="58"/>
      <c r="B595" s="54"/>
    </row>
    <row r="596" spans="1:2" x14ac:dyDescent="0.15">
      <c r="A596" s="58"/>
      <c r="B596" s="54"/>
    </row>
    <row r="597" spans="1:2" x14ac:dyDescent="0.15">
      <c r="A597" s="58"/>
      <c r="B597" s="54"/>
    </row>
    <row r="598" spans="1:2" x14ac:dyDescent="0.15">
      <c r="A598" s="58"/>
      <c r="B598" s="54"/>
    </row>
    <row r="599" spans="1:2" x14ac:dyDescent="0.15">
      <c r="A599" s="58"/>
      <c r="B599" s="54"/>
    </row>
    <row r="601" spans="1:2" x14ac:dyDescent="0.15">
      <c r="A601" s="58"/>
      <c r="B601" s="54"/>
    </row>
    <row r="604" spans="1:2" x14ac:dyDescent="0.15">
      <c r="A604" s="58"/>
      <c r="B604" s="54"/>
    </row>
    <row r="605" spans="1:2" x14ac:dyDescent="0.15">
      <c r="A605" s="58"/>
      <c r="B605" s="54"/>
    </row>
    <row r="608" spans="1:2" x14ac:dyDescent="0.15">
      <c r="A608" s="58"/>
      <c r="B608" s="54"/>
    </row>
    <row r="609" spans="1:2" x14ac:dyDescent="0.15">
      <c r="A609" s="58"/>
      <c r="B609" s="54"/>
    </row>
    <row r="610" spans="1:2" x14ac:dyDescent="0.15">
      <c r="A610" s="58"/>
      <c r="B610" s="54"/>
    </row>
    <row r="614" spans="1:2" x14ac:dyDescent="0.15">
      <c r="A614" s="58"/>
      <c r="B614" s="54"/>
    </row>
    <row r="615" spans="1:2" x14ac:dyDescent="0.15">
      <c r="A615" s="58"/>
      <c r="B615" s="54"/>
    </row>
    <row r="617" spans="1:2" x14ac:dyDescent="0.15">
      <c r="A617" s="58"/>
      <c r="B617" s="54"/>
    </row>
    <row r="618" spans="1:2" x14ac:dyDescent="0.15">
      <c r="A618" s="58"/>
      <c r="B618" s="54"/>
    </row>
    <row r="619" spans="1:2" x14ac:dyDescent="0.15">
      <c r="A619" s="58"/>
      <c r="B619" s="54"/>
    </row>
    <row r="620" spans="1:2" x14ac:dyDescent="0.15">
      <c r="A620" s="58"/>
      <c r="B620" s="54"/>
    </row>
    <row r="621" spans="1:2" x14ac:dyDescent="0.15">
      <c r="A621" s="58"/>
      <c r="B621" s="54"/>
    </row>
    <row r="622" spans="1:2" x14ac:dyDescent="0.15">
      <c r="A622" s="58"/>
      <c r="B622" s="54"/>
    </row>
    <row r="623" spans="1:2" x14ac:dyDescent="0.15">
      <c r="A623" s="58"/>
      <c r="B623" s="54"/>
    </row>
    <row r="624" spans="1:2" x14ac:dyDescent="0.15">
      <c r="A624" s="58"/>
      <c r="B624" s="54"/>
    </row>
    <row r="625" spans="1:2" x14ac:dyDescent="0.15">
      <c r="A625" s="58"/>
      <c r="B625" s="54"/>
    </row>
    <row r="627" spans="1:2" x14ac:dyDescent="0.15">
      <c r="A627" s="58"/>
      <c r="B627" s="54"/>
    </row>
    <row r="629" spans="1:2" x14ac:dyDescent="0.15">
      <c r="A629" s="58"/>
      <c r="B629" s="54"/>
    </row>
    <row r="635" spans="1:2" x14ac:dyDescent="0.15">
      <c r="A635" s="58"/>
      <c r="B635" s="54"/>
    </row>
    <row r="636" spans="1:2" x14ac:dyDescent="0.15">
      <c r="A636" s="58"/>
      <c r="B636" s="54"/>
    </row>
    <row r="637" spans="1:2" x14ac:dyDescent="0.15">
      <c r="A637" s="58"/>
      <c r="B637" s="54"/>
    </row>
    <row r="638" spans="1:2" x14ac:dyDescent="0.15">
      <c r="A638" s="58"/>
      <c r="B638" s="54"/>
    </row>
    <row r="639" spans="1:2" x14ac:dyDescent="0.15">
      <c r="A639" s="58"/>
      <c r="B639" s="54"/>
    </row>
    <row r="649" spans="1:2" x14ac:dyDescent="0.15">
      <c r="A649" s="58"/>
      <c r="B649" s="54"/>
    </row>
    <row r="651" spans="1:2" x14ac:dyDescent="0.15">
      <c r="A651" s="58"/>
      <c r="B651" s="54"/>
    </row>
    <row r="652" spans="1:2" x14ac:dyDescent="0.15">
      <c r="A652" s="58"/>
      <c r="B652" s="54"/>
    </row>
    <row r="654" spans="1:2" x14ac:dyDescent="0.15">
      <c r="A654" s="58"/>
      <c r="B654" s="54"/>
    </row>
    <row r="656" spans="1:2" x14ac:dyDescent="0.15">
      <c r="A656" s="58"/>
      <c r="B656" s="54"/>
    </row>
    <row r="661" spans="1:2" x14ac:dyDescent="0.15">
      <c r="A661" s="58"/>
      <c r="B661" s="54"/>
    </row>
    <row r="663" spans="1:2" x14ac:dyDescent="0.15">
      <c r="A663" s="58"/>
      <c r="B663" s="54"/>
    </row>
    <row r="664" spans="1:2" x14ac:dyDescent="0.15">
      <c r="A664" s="58"/>
      <c r="B664" s="54"/>
    </row>
    <row r="665" spans="1:2" x14ac:dyDescent="0.15">
      <c r="A665" s="58"/>
      <c r="B665" s="54"/>
    </row>
    <row r="666" spans="1:2" x14ac:dyDescent="0.15">
      <c r="A666" s="58"/>
      <c r="B666" s="54"/>
    </row>
    <row r="667" spans="1:2" x14ac:dyDescent="0.15">
      <c r="A667" s="58"/>
      <c r="B667" s="54"/>
    </row>
    <row r="668" spans="1:2" x14ac:dyDescent="0.15">
      <c r="A668" s="58"/>
      <c r="B668" s="54"/>
    </row>
    <row r="669" spans="1:2" x14ac:dyDescent="0.15">
      <c r="A669" s="58"/>
      <c r="B669" s="54"/>
    </row>
    <row r="670" spans="1:2" x14ac:dyDescent="0.15">
      <c r="A670" s="58"/>
      <c r="B670" s="54"/>
    </row>
    <row r="671" spans="1:2" x14ac:dyDescent="0.15">
      <c r="A671" s="58"/>
      <c r="B671" s="54"/>
    </row>
    <row r="672" spans="1:2" x14ac:dyDescent="0.15">
      <c r="A672" s="58"/>
      <c r="B672" s="54"/>
    </row>
    <row r="673" spans="1:2" x14ac:dyDescent="0.15">
      <c r="A673" s="58"/>
      <c r="B673" s="54"/>
    </row>
    <row r="674" spans="1:2" x14ac:dyDescent="0.15">
      <c r="A674" s="58"/>
      <c r="B674" s="54"/>
    </row>
    <row r="675" spans="1:2" x14ac:dyDescent="0.15">
      <c r="A675" s="58"/>
      <c r="B675" s="54"/>
    </row>
    <row r="676" spans="1:2" x14ac:dyDescent="0.15">
      <c r="A676" s="58"/>
      <c r="B676" s="54"/>
    </row>
    <row r="677" spans="1:2" x14ac:dyDescent="0.15">
      <c r="A677" s="58"/>
      <c r="B677" s="54"/>
    </row>
    <row r="678" spans="1:2" x14ac:dyDescent="0.15">
      <c r="A678" s="58"/>
      <c r="B678" s="54"/>
    </row>
    <row r="682" spans="1:2" x14ac:dyDescent="0.15">
      <c r="A682" s="58"/>
      <c r="B682" s="54"/>
    </row>
    <row r="683" spans="1:2" x14ac:dyDescent="0.15">
      <c r="A683" s="58"/>
      <c r="B683" s="54"/>
    </row>
    <row r="686" spans="1:2" x14ac:dyDescent="0.15">
      <c r="A686" s="58"/>
      <c r="B686" s="54"/>
    </row>
    <row r="688" spans="1:2" x14ac:dyDescent="0.15">
      <c r="A688" s="58"/>
      <c r="B688" s="54"/>
    </row>
    <row r="689" spans="1:2" x14ac:dyDescent="0.15">
      <c r="A689" s="58"/>
      <c r="B689" s="54"/>
    </row>
    <row r="690" spans="1:2" x14ac:dyDescent="0.15">
      <c r="A690" s="58"/>
      <c r="B690" s="54"/>
    </row>
    <row r="691" spans="1:2" x14ac:dyDescent="0.15">
      <c r="A691" s="58"/>
      <c r="B691" s="54"/>
    </row>
    <row r="692" spans="1:2" x14ac:dyDescent="0.15">
      <c r="A692" s="58"/>
      <c r="B692" s="54"/>
    </row>
    <row r="693" spans="1:2" x14ac:dyDescent="0.15">
      <c r="A693" s="58"/>
      <c r="B693" s="54"/>
    </row>
    <row r="694" spans="1:2" x14ac:dyDescent="0.15">
      <c r="A694" s="58"/>
      <c r="B694" s="54"/>
    </row>
    <row r="696" spans="1:2" x14ac:dyDescent="0.15">
      <c r="A696" s="58"/>
      <c r="B696" s="54"/>
    </row>
    <row r="697" spans="1:2" x14ac:dyDescent="0.15">
      <c r="A697" s="58"/>
      <c r="B697" s="54"/>
    </row>
    <row r="698" spans="1:2" x14ac:dyDescent="0.15">
      <c r="A698" s="58"/>
      <c r="B698" s="54"/>
    </row>
    <row r="699" spans="1:2" x14ac:dyDescent="0.15">
      <c r="A699" s="58"/>
      <c r="B699" s="54"/>
    </row>
    <row r="701" spans="1:2" x14ac:dyDescent="0.15">
      <c r="A701" s="58"/>
      <c r="B701" s="54"/>
    </row>
    <row r="704" spans="1:2" x14ac:dyDescent="0.15">
      <c r="A704" s="58"/>
      <c r="B704" s="54"/>
    </row>
    <row r="705" spans="1:2" x14ac:dyDescent="0.15">
      <c r="A705" s="58"/>
      <c r="B705" s="54"/>
    </row>
    <row r="706" spans="1:2" x14ac:dyDescent="0.15">
      <c r="A706" s="58"/>
      <c r="B706" s="54"/>
    </row>
    <row r="714" spans="1:2" x14ac:dyDescent="0.15">
      <c r="A714" s="58"/>
      <c r="B714" s="54"/>
    </row>
    <row r="717" spans="1:2" x14ac:dyDescent="0.15">
      <c r="A717" s="58"/>
      <c r="B717" s="54"/>
    </row>
    <row r="718" spans="1:2" x14ac:dyDescent="0.15">
      <c r="A718" s="58"/>
      <c r="B718" s="54"/>
    </row>
    <row r="720" spans="1:2" x14ac:dyDescent="0.15">
      <c r="A720" s="58"/>
      <c r="B720" s="54"/>
    </row>
    <row r="721" spans="1:2" x14ac:dyDescent="0.15">
      <c r="A721" s="58"/>
      <c r="B721" s="54"/>
    </row>
    <row r="722" spans="1:2" x14ac:dyDescent="0.15">
      <c r="A722" s="58"/>
      <c r="B722" s="54"/>
    </row>
    <row r="724" spans="1:2" x14ac:dyDescent="0.15">
      <c r="A724" s="58"/>
      <c r="B724" s="54"/>
    </row>
    <row r="725" spans="1:2" x14ac:dyDescent="0.15">
      <c r="A725" s="58"/>
      <c r="B725" s="54"/>
    </row>
    <row r="726" spans="1:2" x14ac:dyDescent="0.15">
      <c r="A726" s="58"/>
      <c r="B726" s="54"/>
    </row>
    <row r="727" spans="1:2" x14ac:dyDescent="0.15">
      <c r="A727" s="58"/>
      <c r="B727" s="54"/>
    </row>
    <row r="728" spans="1:2" x14ac:dyDescent="0.15">
      <c r="A728" s="58"/>
      <c r="B728" s="54"/>
    </row>
    <row r="729" spans="1:2" x14ac:dyDescent="0.15">
      <c r="A729" s="58"/>
      <c r="B729" s="54"/>
    </row>
    <row r="731" spans="1:2" x14ac:dyDescent="0.15">
      <c r="A731" s="58"/>
      <c r="B731" s="54"/>
    </row>
    <row r="732" spans="1:2" x14ac:dyDescent="0.15">
      <c r="A732" s="58"/>
      <c r="B732" s="54"/>
    </row>
    <row r="733" spans="1:2" x14ac:dyDescent="0.15">
      <c r="A733" s="58"/>
      <c r="B733" s="54"/>
    </row>
    <row r="734" spans="1:2" x14ac:dyDescent="0.15">
      <c r="A734" s="58"/>
      <c r="B734" s="54"/>
    </row>
    <row r="735" spans="1:2" x14ac:dyDescent="0.15">
      <c r="A735" s="58"/>
      <c r="B735" s="54"/>
    </row>
    <row r="736" spans="1:2" x14ac:dyDescent="0.15">
      <c r="A736" s="58"/>
      <c r="B736" s="54"/>
    </row>
    <row r="737" spans="1:2" x14ac:dyDescent="0.15">
      <c r="A737" s="58"/>
      <c r="B737" s="54"/>
    </row>
    <row r="738" spans="1:2" x14ac:dyDescent="0.15">
      <c r="A738" s="58"/>
      <c r="B738" s="54"/>
    </row>
    <row r="739" spans="1:2" x14ac:dyDescent="0.15">
      <c r="A739" s="58"/>
      <c r="B739" s="54"/>
    </row>
    <row r="740" spans="1:2" x14ac:dyDescent="0.15">
      <c r="A740" s="58"/>
      <c r="B740" s="54"/>
    </row>
    <row r="742" spans="1:2" x14ac:dyDescent="0.15">
      <c r="A742" s="58"/>
      <c r="B742" s="54"/>
    </row>
    <row r="744" spans="1:2" x14ac:dyDescent="0.15">
      <c r="A744" s="58"/>
      <c r="B744" s="54"/>
    </row>
    <row r="745" spans="1:2" x14ac:dyDescent="0.15">
      <c r="A745" s="58"/>
      <c r="B745" s="54"/>
    </row>
    <row r="746" spans="1:2" x14ac:dyDescent="0.15">
      <c r="A746" s="58"/>
      <c r="B746" s="54"/>
    </row>
    <row r="748" spans="1:2" x14ac:dyDescent="0.15">
      <c r="A748" s="58"/>
      <c r="B748" s="54"/>
    </row>
    <row r="749" spans="1:2" x14ac:dyDescent="0.15">
      <c r="A749" s="58"/>
      <c r="B749" s="54"/>
    </row>
    <row r="750" spans="1:2" x14ac:dyDescent="0.15">
      <c r="A750" s="58"/>
      <c r="B750" s="54"/>
    </row>
    <row r="751" spans="1:2" x14ac:dyDescent="0.15">
      <c r="A751" s="58"/>
      <c r="B751" s="54"/>
    </row>
    <row r="752" spans="1:2" x14ac:dyDescent="0.15">
      <c r="A752" s="58"/>
      <c r="B752" s="54"/>
    </row>
    <row r="754" spans="1:2" x14ac:dyDescent="0.15">
      <c r="A754" s="58"/>
      <c r="B754" s="54"/>
    </row>
    <row r="755" spans="1:2" x14ac:dyDescent="0.15">
      <c r="A755" s="58"/>
      <c r="B755" s="54"/>
    </row>
    <row r="756" spans="1:2" x14ac:dyDescent="0.15">
      <c r="A756" s="58"/>
      <c r="B756" s="54"/>
    </row>
    <row r="757" spans="1:2" x14ac:dyDescent="0.15">
      <c r="A757" s="58"/>
      <c r="B757" s="54"/>
    </row>
    <row r="758" spans="1:2" x14ac:dyDescent="0.15">
      <c r="A758" s="58"/>
      <c r="B758" s="54"/>
    </row>
    <row r="759" spans="1:2" x14ac:dyDescent="0.15">
      <c r="A759" s="58"/>
      <c r="B759" s="54"/>
    </row>
    <row r="760" spans="1:2" x14ac:dyDescent="0.15">
      <c r="A760" s="58"/>
      <c r="B760" s="54"/>
    </row>
    <row r="762" spans="1:2" x14ac:dyDescent="0.15">
      <c r="A762" s="58"/>
      <c r="B762" s="54"/>
    </row>
    <row r="763" spans="1:2" x14ac:dyDescent="0.15">
      <c r="A763" s="58"/>
      <c r="B763" s="54"/>
    </row>
    <row r="765" spans="1:2" x14ac:dyDescent="0.15">
      <c r="A765" s="58"/>
      <c r="B765" s="54"/>
    </row>
    <row r="766" spans="1:2" x14ac:dyDescent="0.15">
      <c r="A766" s="58"/>
      <c r="B766" s="54"/>
    </row>
    <row r="767" spans="1:2" x14ac:dyDescent="0.15">
      <c r="A767" s="58"/>
      <c r="B767" s="54"/>
    </row>
    <row r="768" spans="1:2" x14ac:dyDescent="0.15">
      <c r="A768" s="58"/>
      <c r="B768" s="54"/>
    </row>
    <row r="769" spans="1:2" x14ac:dyDescent="0.15">
      <c r="A769" s="58"/>
      <c r="B769" s="54"/>
    </row>
    <row r="770" spans="1:2" x14ac:dyDescent="0.15">
      <c r="A770" s="58"/>
      <c r="B770" s="54"/>
    </row>
    <row r="771" spans="1:2" x14ac:dyDescent="0.15">
      <c r="A771" s="58"/>
      <c r="B771" s="54"/>
    </row>
    <row r="772" spans="1:2" x14ac:dyDescent="0.15">
      <c r="A772" s="58"/>
      <c r="B772" s="54"/>
    </row>
    <row r="773" spans="1:2" x14ac:dyDescent="0.15">
      <c r="A773" s="58"/>
      <c r="B773" s="54"/>
    </row>
    <row r="774" spans="1:2" x14ac:dyDescent="0.15">
      <c r="A774" s="58"/>
      <c r="B774" s="54"/>
    </row>
    <row r="775" spans="1:2" x14ac:dyDescent="0.15">
      <c r="A775" s="58"/>
      <c r="B775" s="54"/>
    </row>
    <row r="776" spans="1:2" x14ac:dyDescent="0.15">
      <c r="A776" s="58"/>
      <c r="B776" s="54"/>
    </row>
    <row r="777" spans="1:2" x14ac:dyDescent="0.15">
      <c r="A777" s="58"/>
      <c r="B777" s="54"/>
    </row>
    <row r="781" spans="1:2" x14ac:dyDescent="0.15">
      <c r="A781" s="58"/>
      <c r="B781" s="54"/>
    </row>
    <row r="782" spans="1:2" x14ac:dyDescent="0.15">
      <c r="A782" s="58"/>
      <c r="B782" s="54"/>
    </row>
    <row r="785" spans="1:2" x14ac:dyDescent="0.15">
      <c r="A785" s="58"/>
      <c r="B785" s="54"/>
    </row>
    <row r="786" spans="1:2" x14ac:dyDescent="0.15">
      <c r="A786" s="58"/>
      <c r="B786" s="54"/>
    </row>
    <row r="787" spans="1:2" x14ac:dyDescent="0.15">
      <c r="A787" s="58"/>
      <c r="B787" s="54"/>
    </row>
    <row r="788" spans="1:2" x14ac:dyDescent="0.15">
      <c r="A788" s="58"/>
      <c r="B788" s="54"/>
    </row>
    <row r="789" spans="1:2" x14ac:dyDescent="0.15">
      <c r="A789" s="58"/>
      <c r="B789" s="54"/>
    </row>
    <row r="790" spans="1:2" x14ac:dyDescent="0.15">
      <c r="A790" s="58"/>
      <c r="B790" s="54"/>
    </row>
    <row r="791" spans="1:2" x14ac:dyDescent="0.15">
      <c r="A791" s="58"/>
      <c r="B791" s="54"/>
    </row>
    <row r="793" spans="1:2" x14ac:dyDescent="0.15">
      <c r="A793" s="58"/>
      <c r="B793" s="54"/>
    </row>
    <row r="794" spans="1:2" x14ac:dyDescent="0.15">
      <c r="A794" s="58"/>
      <c r="B794" s="54"/>
    </row>
    <row r="796" spans="1:2" x14ac:dyDescent="0.15">
      <c r="A796" s="58"/>
      <c r="B796" s="54"/>
    </row>
    <row r="798" spans="1:2" x14ac:dyDescent="0.15">
      <c r="A798" s="58"/>
      <c r="B798" s="54"/>
    </row>
    <row r="808" spans="1:2" x14ac:dyDescent="0.15">
      <c r="A808" s="58"/>
      <c r="B808" s="54"/>
    </row>
    <row r="814" spans="1:2" x14ac:dyDescent="0.15">
      <c r="A814" s="58"/>
      <c r="B814" s="54"/>
    </row>
    <row r="815" spans="1:2" x14ac:dyDescent="0.15">
      <c r="A815" s="58"/>
      <c r="B815" s="54"/>
    </row>
    <row r="819" spans="1:2" x14ac:dyDescent="0.15">
      <c r="A819" s="58"/>
      <c r="B819" s="54"/>
    </row>
    <row r="820" spans="1:2" x14ac:dyDescent="0.15">
      <c r="A820" s="58"/>
      <c r="B820" s="54"/>
    </row>
    <row r="824" spans="1:2" x14ac:dyDescent="0.15">
      <c r="A824" s="58"/>
      <c r="B824" s="54"/>
    </row>
    <row r="826" spans="1:2" x14ac:dyDescent="0.15">
      <c r="A826" s="58"/>
      <c r="B826" s="54"/>
    </row>
    <row r="827" spans="1:2" x14ac:dyDescent="0.15">
      <c r="A827" s="58"/>
      <c r="B827" s="54"/>
    </row>
    <row r="830" spans="1:2" x14ac:dyDescent="0.15">
      <c r="A830" s="58"/>
      <c r="B830" s="54"/>
    </row>
    <row r="831" spans="1:2" x14ac:dyDescent="0.15">
      <c r="A831" s="58"/>
      <c r="B831" s="54"/>
    </row>
    <row r="832" spans="1:2" x14ac:dyDescent="0.15">
      <c r="A832" s="58"/>
      <c r="B832" s="54"/>
    </row>
    <row r="833" spans="1:2" x14ac:dyDescent="0.15">
      <c r="A833" s="58"/>
      <c r="B833" s="54"/>
    </row>
    <row r="834" spans="1:2" x14ac:dyDescent="0.15">
      <c r="A834" s="58"/>
      <c r="B834" s="54"/>
    </row>
    <row r="836" spans="1:2" x14ac:dyDescent="0.15">
      <c r="A836" s="58"/>
      <c r="B836" s="54"/>
    </row>
    <row r="837" spans="1:2" x14ac:dyDescent="0.15">
      <c r="A837" s="58"/>
      <c r="B837" s="54"/>
    </row>
    <row r="838" spans="1:2" x14ac:dyDescent="0.15">
      <c r="A838" s="58"/>
      <c r="B838" s="54"/>
    </row>
    <row r="839" spans="1:2" x14ac:dyDescent="0.15">
      <c r="A839" s="58"/>
      <c r="B839" s="54"/>
    </row>
    <row r="840" spans="1:2" x14ac:dyDescent="0.15">
      <c r="A840" s="58"/>
      <c r="B840" s="54"/>
    </row>
    <row r="841" spans="1:2" x14ac:dyDescent="0.15">
      <c r="A841" s="58"/>
      <c r="B841" s="54"/>
    </row>
    <row r="842" spans="1:2" x14ac:dyDescent="0.15">
      <c r="A842" s="58"/>
      <c r="B842" s="54"/>
    </row>
    <row r="843" spans="1:2" x14ac:dyDescent="0.15">
      <c r="A843" s="58"/>
      <c r="B843" s="54"/>
    </row>
    <row r="844" spans="1:2" x14ac:dyDescent="0.15">
      <c r="A844" s="58"/>
      <c r="B844" s="54"/>
    </row>
    <row r="845" spans="1:2" x14ac:dyDescent="0.15">
      <c r="A845" s="58"/>
      <c r="B845" s="54"/>
    </row>
    <row r="846" spans="1:2" x14ac:dyDescent="0.15">
      <c r="A846" s="58"/>
      <c r="B846" s="54"/>
    </row>
    <row r="847" spans="1:2" x14ac:dyDescent="0.15">
      <c r="A847" s="58"/>
      <c r="B847" s="54"/>
    </row>
    <row r="848" spans="1:2" x14ac:dyDescent="0.15">
      <c r="A848" s="58"/>
      <c r="B848" s="54"/>
    </row>
    <row r="849" spans="1:2" x14ac:dyDescent="0.15">
      <c r="A849" s="58"/>
      <c r="B849" s="54"/>
    </row>
    <row r="850" spans="1:2" x14ac:dyDescent="0.15">
      <c r="A850" s="58"/>
      <c r="B850" s="54"/>
    </row>
    <row r="851" spans="1:2" x14ac:dyDescent="0.15">
      <c r="A851" s="58"/>
      <c r="B851" s="54"/>
    </row>
    <row r="852" spans="1:2" x14ac:dyDescent="0.15">
      <c r="A852" s="58"/>
      <c r="B852" s="54"/>
    </row>
    <row r="853" spans="1:2" x14ac:dyDescent="0.15">
      <c r="A853" s="58"/>
      <c r="B853" s="54"/>
    </row>
    <row r="854" spans="1:2" x14ac:dyDescent="0.15">
      <c r="A854" s="58"/>
      <c r="B854" s="54"/>
    </row>
    <row r="855" spans="1:2" x14ac:dyDescent="0.15">
      <c r="A855" s="58"/>
      <c r="B855" s="54"/>
    </row>
    <row r="856" spans="1:2" x14ac:dyDescent="0.15">
      <c r="A856" s="58"/>
      <c r="B856" s="54"/>
    </row>
    <row r="858" spans="1:2" x14ac:dyDescent="0.15">
      <c r="A858" s="58"/>
      <c r="B858" s="54"/>
    </row>
    <row r="860" spans="1:2" x14ac:dyDescent="0.15">
      <c r="A860" s="58"/>
      <c r="B860" s="54"/>
    </row>
    <row r="866" spans="1:2" x14ac:dyDescent="0.15">
      <c r="A866" s="58"/>
      <c r="B866" s="54"/>
    </row>
    <row r="867" spans="1:2" x14ac:dyDescent="0.15">
      <c r="A867" s="58"/>
      <c r="B867" s="54"/>
    </row>
    <row r="868" spans="1:2" x14ac:dyDescent="0.15">
      <c r="A868" s="58"/>
      <c r="B868" s="54"/>
    </row>
    <row r="869" spans="1:2" x14ac:dyDescent="0.15">
      <c r="A869" s="58"/>
      <c r="B869" s="54"/>
    </row>
    <row r="870" spans="1:2" x14ac:dyDescent="0.15">
      <c r="A870" s="58"/>
      <c r="B870" s="54"/>
    </row>
    <row r="872" spans="1:2" x14ac:dyDescent="0.15">
      <c r="A872" s="58"/>
      <c r="B872" s="54"/>
    </row>
    <row r="873" spans="1:2" x14ac:dyDescent="0.15">
      <c r="A873" s="58"/>
      <c r="B873" s="54"/>
    </row>
    <row r="874" spans="1:2" x14ac:dyDescent="0.15">
      <c r="A874" s="58"/>
      <c r="B874" s="54"/>
    </row>
    <row r="875" spans="1:2" x14ac:dyDescent="0.15">
      <c r="A875" s="58"/>
      <c r="B875" s="54"/>
    </row>
    <row r="876" spans="1:2" x14ac:dyDescent="0.15">
      <c r="A876" s="58"/>
      <c r="B876" s="54"/>
    </row>
    <row r="878" spans="1:2" x14ac:dyDescent="0.15">
      <c r="A878" s="58"/>
      <c r="B878" s="54"/>
    </row>
    <row r="879" spans="1:2" x14ac:dyDescent="0.15">
      <c r="A879" s="58"/>
      <c r="B879" s="54"/>
    </row>
    <row r="880" spans="1:2" x14ac:dyDescent="0.15">
      <c r="A880" s="58"/>
      <c r="B880" s="54"/>
    </row>
    <row r="881" spans="1:2" x14ac:dyDescent="0.15">
      <c r="A881" s="58"/>
      <c r="B881" s="54"/>
    </row>
    <row r="882" spans="1:2" x14ac:dyDescent="0.15">
      <c r="A882" s="58"/>
      <c r="B882" s="54"/>
    </row>
    <row r="884" spans="1:2" x14ac:dyDescent="0.15">
      <c r="A884" s="58"/>
      <c r="B884" s="54"/>
    </row>
    <row r="886" spans="1:2" x14ac:dyDescent="0.15">
      <c r="A886" s="58"/>
      <c r="B886" s="54"/>
    </row>
    <row r="889" spans="1:2" x14ac:dyDescent="0.15">
      <c r="A889" s="58"/>
      <c r="B889" s="54"/>
    </row>
    <row r="890" spans="1:2" x14ac:dyDescent="0.15">
      <c r="A890" s="58"/>
      <c r="B890" s="54"/>
    </row>
    <row r="891" spans="1:2" x14ac:dyDescent="0.15">
      <c r="A891" s="58"/>
      <c r="B891" s="54"/>
    </row>
    <row r="892" spans="1:2" x14ac:dyDescent="0.15">
      <c r="A892" s="58"/>
      <c r="B892" s="54"/>
    </row>
    <row r="893" spans="1:2" x14ac:dyDescent="0.15">
      <c r="A893" s="58"/>
      <c r="B893" s="54"/>
    </row>
    <row r="894" spans="1:2" x14ac:dyDescent="0.15">
      <c r="A894" s="58"/>
      <c r="B894" s="54"/>
    </row>
    <row r="895" spans="1:2" x14ac:dyDescent="0.15">
      <c r="A895" s="58"/>
      <c r="B895" s="54"/>
    </row>
    <row r="897" spans="1:2" x14ac:dyDescent="0.15">
      <c r="A897" s="58"/>
      <c r="B897" s="54"/>
    </row>
    <row r="898" spans="1:2" x14ac:dyDescent="0.15">
      <c r="A898" s="58"/>
      <c r="B898" s="54"/>
    </row>
    <row r="899" spans="1:2" x14ac:dyDescent="0.15">
      <c r="A899" s="58"/>
      <c r="B899" s="54"/>
    </row>
    <row r="900" spans="1:2" x14ac:dyDescent="0.15">
      <c r="A900" s="58"/>
      <c r="B900" s="54"/>
    </row>
    <row r="902" spans="1:2" x14ac:dyDescent="0.15">
      <c r="A902" s="58"/>
      <c r="B902" s="54"/>
    </row>
    <row r="903" spans="1:2" x14ac:dyDescent="0.15">
      <c r="A903" s="58"/>
      <c r="B903" s="54"/>
    </row>
    <row r="905" spans="1:2" x14ac:dyDescent="0.15">
      <c r="A905" s="58"/>
      <c r="B905" s="54"/>
    </row>
    <row r="906" spans="1:2" x14ac:dyDescent="0.15">
      <c r="A906" s="58"/>
      <c r="B906" s="54"/>
    </row>
    <row r="907" spans="1:2" x14ac:dyDescent="0.15">
      <c r="A907" s="58"/>
      <c r="B907" s="54"/>
    </row>
    <row r="908" spans="1:2" x14ac:dyDescent="0.15">
      <c r="A908" s="58"/>
      <c r="B908" s="54"/>
    </row>
    <row r="910" spans="1:2" x14ac:dyDescent="0.15">
      <c r="A910" s="58"/>
      <c r="B910" s="54"/>
    </row>
    <row r="912" spans="1:2" x14ac:dyDescent="0.15">
      <c r="A912" s="58"/>
      <c r="B912" s="54"/>
    </row>
    <row r="913" spans="1:2" x14ac:dyDescent="0.15">
      <c r="A913" s="58"/>
      <c r="B913" s="54"/>
    </row>
    <row r="914" spans="1:2" x14ac:dyDescent="0.15">
      <c r="A914" s="58"/>
      <c r="B914" s="54"/>
    </row>
    <row r="915" spans="1:2" x14ac:dyDescent="0.15">
      <c r="A915" s="58"/>
      <c r="B915" s="54"/>
    </row>
    <row r="916" spans="1:2" x14ac:dyDescent="0.15">
      <c r="A916" s="58"/>
      <c r="B916" s="54"/>
    </row>
    <row r="917" spans="1:2" x14ac:dyDescent="0.15">
      <c r="A917" s="58"/>
      <c r="B917" s="54"/>
    </row>
    <row r="918" spans="1:2" x14ac:dyDescent="0.15">
      <c r="A918" s="58"/>
      <c r="B918" s="54"/>
    </row>
    <row r="924" spans="1:2" x14ac:dyDescent="0.15">
      <c r="A924" s="58"/>
      <c r="B924" s="54"/>
    </row>
    <row r="925" spans="1:2" x14ac:dyDescent="0.15">
      <c r="A925" s="58"/>
      <c r="B925" s="54"/>
    </row>
    <row r="926" spans="1:2" x14ac:dyDescent="0.15">
      <c r="A926" s="58"/>
      <c r="B926" s="54"/>
    </row>
    <row r="931" spans="1:2" x14ac:dyDescent="0.15">
      <c r="A931" s="58"/>
      <c r="B931" s="54"/>
    </row>
    <row r="932" spans="1:2" x14ac:dyDescent="0.15">
      <c r="A932" s="58"/>
      <c r="B932" s="54"/>
    </row>
    <row r="933" spans="1:2" x14ac:dyDescent="0.15">
      <c r="A933" s="58"/>
      <c r="B933" s="54"/>
    </row>
    <row r="935" spans="1:2" x14ac:dyDescent="0.15">
      <c r="A935" s="58"/>
      <c r="B935" s="54"/>
    </row>
    <row r="936" spans="1:2" x14ac:dyDescent="0.15">
      <c r="A936" s="58"/>
      <c r="B936" s="54"/>
    </row>
    <row r="937" spans="1:2" x14ac:dyDescent="0.15">
      <c r="A937" s="58"/>
      <c r="B937" s="54"/>
    </row>
    <row r="938" spans="1:2" x14ac:dyDescent="0.15">
      <c r="A938" s="58"/>
      <c r="B938" s="54"/>
    </row>
    <row r="940" spans="1:2" x14ac:dyDescent="0.15">
      <c r="A940" s="58"/>
      <c r="B940" s="54"/>
    </row>
    <row r="942" spans="1:2" x14ac:dyDescent="0.15">
      <c r="A942" s="58"/>
      <c r="B942" s="54"/>
    </row>
    <row r="943" spans="1:2" x14ac:dyDescent="0.15">
      <c r="A943" s="58"/>
      <c r="B943" s="54"/>
    </row>
    <row r="944" spans="1:2" x14ac:dyDescent="0.15">
      <c r="A944" s="58"/>
      <c r="B944" s="54"/>
    </row>
    <row r="945" spans="1:2" x14ac:dyDescent="0.15">
      <c r="A945" s="58"/>
      <c r="B945" s="54"/>
    </row>
    <row r="946" spans="1:2" x14ac:dyDescent="0.15">
      <c r="A946" s="58"/>
      <c r="B946" s="54"/>
    </row>
    <row r="947" spans="1:2" x14ac:dyDescent="0.15">
      <c r="A947" s="58"/>
      <c r="B947" s="54"/>
    </row>
    <row r="948" spans="1:2" x14ac:dyDescent="0.15">
      <c r="A948" s="58"/>
      <c r="B948" s="54"/>
    </row>
    <row r="949" spans="1:2" x14ac:dyDescent="0.15">
      <c r="A949" s="58"/>
      <c r="B949" s="54"/>
    </row>
    <row r="952" spans="1:2" x14ac:dyDescent="0.15">
      <c r="A952" s="58"/>
      <c r="B952" s="54"/>
    </row>
    <row r="953" spans="1:2" x14ac:dyDescent="0.15">
      <c r="A953" s="58"/>
      <c r="B953" s="54"/>
    </row>
    <row r="955" spans="1:2" x14ac:dyDescent="0.15">
      <c r="A955" s="58"/>
      <c r="B955" s="54"/>
    </row>
    <row r="956" spans="1:2" x14ac:dyDescent="0.15">
      <c r="A956" s="58"/>
      <c r="B956" s="54"/>
    </row>
    <row r="957" spans="1:2" x14ac:dyDescent="0.15">
      <c r="A957" s="58"/>
      <c r="B957" s="54"/>
    </row>
    <row r="958" spans="1:2" x14ac:dyDescent="0.15">
      <c r="A958" s="58"/>
      <c r="B958" s="54"/>
    </row>
    <row r="959" spans="1:2" x14ac:dyDescent="0.15">
      <c r="A959" s="58"/>
      <c r="B959" s="54"/>
    </row>
    <row r="960" spans="1:2" x14ac:dyDescent="0.15">
      <c r="A960" s="58"/>
      <c r="B960" s="54"/>
    </row>
    <row r="961" spans="1:2" x14ac:dyDescent="0.15">
      <c r="A961" s="58"/>
      <c r="B961" s="54"/>
    </row>
    <row r="962" spans="1:2" x14ac:dyDescent="0.15">
      <c r="A962" s="58"/>
      <c r="B962" s="54"/>
    </row>
    <row r="963" spans="1:2" x14ac:dyDescent="0.15">
      <c r="A963" s="58"/>
      <c r="B963" s="54"/>
    </row>
    <row r="964" spans="1:2" x14ac:dyDescent="0.15">
      <c r="A964" s="58"/>
      <c r="B964" s="54"/>
    </row>
    <row r="965" spans="1:2" x14ac:dyDescent="0.15">
      <c r="A965" s="58"/>
      <c r="B965" s="54"/>
    </row>
    <row r="966" spans="1:2" x14ac:dyDescent="0.15">
      <c r="A966" s="58"/>
      <c r="B966" s="54"/>
    </row>
    <row r="967" spans="1:2" x14ac:dyDescent="0.15">
      <c r="A967" s="58"/>
      <c r="B967" s="54"/>
    </row>
    <row r="968" spans="1:2" x14ac:dyDescent="0.15">
      <c r="A968" s="58"/>
      <c r="B968" s="54"/>
    </row>
    <row r="970" spans="1:2" x14ac:dyDescent="0.15">
      <c r="A970" s="58"/>
      <c r="B970" s="54"/>
    </row>
    <row r="971" spans="1:2" x14ac:dyDescent="0.15">
      <c r="A971" s="58"/>
      <c r="B971" s="54"/>
    </row>
    <row r="972" spans="1:2" x14ac:dyDescent="0.15">
      <c r="A972" s="58"/>
      <c r="B972" s="54"/>
    </row>
    <row r="973" spans="1:2" x14ac:dyDescent="0.15">
      <c r="A973" s="58"/>
      <c r="B973" s="54"/>
    </row>
    <row r="974" spans="1:2" x14ac:dyDescent="0.15">
      <c r="A974" s="58"/>
      <c r="B974" s="54"/>
    </row>
    <row r="975" spans="1:2" x14ac:dyDescent="0.15">
      <c r="A975" s="58"/>
      <c r="B975" s="54"/>
    </row>
    <row r="976" spans="1:2" x14ac:dyDescent="0.15">
      <c r="A976" s="58"/>
      <c r="B976" s="54"/>
    </row>
    <row r="977" spans="1:2" x14ac:dyDescent="0.15">
      <c r="A977" s="58"/>
      <c r="B977" s="54"/>
    </row>
    <row r="978" spans="1:2" x14ac:dyDescent="0.15">
      <c r="A978" s="58"/>
      <c r="B978" s="54"/>
    </row>
    <row r="979" spans="1:2" x14ac:dyDescent="0.15">
      <c r="A979" s="58"/>
      <c r="B979" s="54"/>
    </row>
    <row r="981" spans="1:2" x14ac:dyDescent="0.15">
      <c r="A981" s="58"/>
      <c r="B981" s="54"/>
    </row>
    <row r="983" spans="1:2" x14ac:dyDescent="0.15">
      <c r="A983" s="58"/>
      <c r="B983" s="54"/>
    </row>
    <row r="984" spans="1:2" x14ac:dyDescent="0.15">
      <c r="A984" s="58"/>
      <c r="B984" s="54"/>
    </row>
    <row r="988" spans="1:2" x14ac:dyDescent="0.15">
      <c r="A988" s="58"/>
      <c r="B988" s="54"/>
    </row>
    <row r="990" spans="1:2" x14ac:dyDescent="0.15">
      <c r="A990" s="58"/>
      <c r="B990" s="54"/>
    </row>
    <row r="991" spans="1:2" x14ac:dyDescent="0.15">
      <c r="A991" s="58"/>
      <c r="B991" s="54"/>
    </row>
    <row r="994" spans="1:2" x14ac:dyDescent="0.15">
      <c r="A994" s="58"/>
      <c r="B994" s="54"/>
    </row>
    <row r="995" spans="1:2" x14ac:dyDescent="0.15">
      <c r="A995" s="58"/>
      <c r="B995" s="54"/>
    </row>
    <row r="997" spans="1:2" x14ac:dyDescent="0.15">
      <c r="A997" s="58"/>
      <c r="B997" s="54"/>
    </row>
    <row r="998" spans="1:2" x14ac:dyDescent="0.15">
      <c r="A998" s="58"/>
      <c r="B998" s="54"/>
    </row>
    <row r="999" spans="1:2" x14ac:dyDescent="0.15">
      <c r="A999" s="58"/>
      <c r="B999" s="54"/>
    </row>
    <row r="1000" spans="1:2" x14ac:dyDescent="0.15">
      <c r="A1000" s="58"/>
      <c r="B1000" s="54"/>
    </row>
    <row r="1001" spans="1:2" x14ac:dyDescent="0.15">
      <c r="A1001" s="58"/>
      <c r="B1001" s="54"/>
    </row>
    <row r="1002" spans="1:2" x14ac:dyDescent="0.15">
      <c r="A1002" s="58"/>
      <c r="B1002" s="54"/>
    </row>
    <row r="1003" spans="1:2" x14ac:dyDescent="0.15">
      <c r="A1003" s="58"/>
      <c r="B1003" s="54"/>
    </row>
    <row r="1005" spans="1:2" x14ac:dyDescent="0.15">
      <c r="A1005" s="58"/>
      <c r="B1005" s="54"/>
    </row>
    <row r="1007" spans="1:2" x14ac:dyDescent="0.15">
      <c r="A1007" s="58"/>
      <c r="B1007" s="54"/>
    </row>
    <row r="1008" spans="1:2" x14ac:dyDescent="0.15">
      <c r="A1008" s="58"/>
      <c r="B1008" s="54"/>
    </row>
    <row r="1009" spans="1:2" x14ac:dyDescent="0.15">
      <c r="A1009" s="58"/>
      <c r="B1009" s="54"/>
    </row>
    <row r="1010" spans="1:2" x14ac:dyDescent="0.15">
      <c r="A1010" s="58"/>
      <c r="B1010" s="54"/>
    </row>
    <row r="1013" spans="1:2" x14ac:dyDescent="0.15">
      <c r="A1013" s="58"/>
      <c r="B1013" s="54"/>
    </row>
    <row r="1015" spans="1:2" x14ac:dyDescent="0.15">
      <c r="A1015" s="58"/>
      <c r="B1015" s="54"/>
    </row>
    <row r="1016" spans="1:2" x14ac:dyDescent="0.15">
      <c r="A1016" s="58"/>
      <c r="B1016" s="54"/>
    </row>
    <row r="1017" spans="1:2" x14ac:dyDescent="0.15">
      <c r="A1017" s="58"/>
      <c r="B1017" s="54"/>
    </row>
    <row r="1020" spans="1:2" x14ac:dyDescent="0.15">
      <c r="A1020" s="58"/>
      <c r="B1020" s="54"/>
    </row>
    <row r="1021" spans="1:2" x14ac:dyDescent="0.15">
      <c r="A1021" s="58"/>
      <c r="B1021" s="54"/>
    </row>
    <row r="1022" spans="1:2" x14ac:dyDescent="0.15">
      <c r="A1022" s="58"/>
      <c r="B1022" s="54"/>
    </row>
    <row r="1023" spans="1:2" x14ac:dyDescent="0.15">
      <c r="A1023" s="58"/>
      <c r="B1023" s="54"/>
    </row>
    <row r="1024" spans="1:2" x14ac:dyDescent="0.15">
      <c r="A1024" s="58"/>
      <c r="B1024" s="54"/>
    </row>
    <row r="1025" spans="1:2" x14ac:dyDescent="0.15">
      <c r="A1025" s="58"/>
      <c r="B1025" s="54"/>
    </row>
    <row r="1026" spans="1:2" x14ac:dyDescent="0.15">
      <c r="A1026" s="58"/>
      <c r="B1026" s="54"/>
    </row>
    <row r="1030" spans="1:2" x14ac:dyDescent="0.15">
      <c r="A1030" s="58"/>
      <c r="B1030" s="54"/>
    </row>
    <row r="1031" spans="1:2" x14ac:dyDescent="0.15">
      <c r="A1031" s="58"/>
      <c r="B1031" s="54"/>
    </row>
    <row r="1032" spans="1:2" x14ac:dyDescent="0.15">
      <c r="A1032" s="58"/>
      <c r="B1032" s="54"/>
    </row>
    <row r="1033" spans="1:2" x14ac:dyDescent="0.15">
      <c r="A1033" s="58"/>
      <c r="B1033" s="54"/>
    </row>
    <row r="1034" spans="1:2" x14ac:dyDescent="0.15">
      <c r="A1034" s="58"/>
      <c r="B1034" s="54"/>
    </row>
    <row r="1035" spans="1:2" x14ac:dyDescent="0.15">
      <c r="A1035" s="58"/>
      <c r="B1035" s="54"/>
    </row>
    <row r="1036" spans="1:2" x14ac:dyDescent="0.15">
      <c r="A1036" s="58"/>
      <c r="B1036" s="54"/>
    </row>
    <row r="1037" spans="1:2" x14ac:dyDescent="0.15">
      <c r="A1037" s="58"/>
      <c r="B1037" s="54"/>
    </row>
    <row r="1038" spans="1:2" x14ac:dyDescent="0.15">
      <c r="A1038" s="58"/>
      <c r="B1038" s="54"/>
    </row>
    <row r="1039" spans="1:2" x14ac:dyDescent="0.15">
      <c r="A1039" s="58"/>
      <c r="B1039" s="54"/>
    </row>
    <row r="1041" spans="1:2" x14ac:dyDescent="0.15">
      <c r="A1041" s="58"/>
      <c r="B1041" s="54"/>
    </row>
    <row r="1043" spans="1:2" x14ac:dyDescent="0.15">
      <c r="A1043" s="58"/>
      <c r="B1043" s="54"/>
    </row>
    <row r="1044" spans="1:2" x14ac:dyDescent="0.15">
      <c r="A1044" s="58"/>
      <c r="B1044" s="54"/>
    </row>
    <row r="1045" spans="1:2" x14ac:dyDescent="0.15">
      <c r="A1045" s="58"/>
      <c r="B1045" s="54"/>
    </row>
    <row r="1046" spans="1:2" x14ac:dyDescent="0.15">
      <c r="A1046" s="58"/>
      <c r="B1046" s="54"/>
    </row>
    <row r="1047" spans="1:2" x14ac:dyDescent="0.15">
      <c r="A1047" s="58"/>
      <c r="B1047" s="54"/>
    </row>
    <row r="1048" spans="1:2" x14ac:dyDescent="0.15">
      <c r="A1048" s="58"/>
      <c r="B1048" s="54"/>
    </row>
    <row r="1049" spans="1:2" x14ac:dyDescent="0.15">
      <c r="A1049" s="58"/>
      <c r="B1049" s="54"/>
    </row>
    <row r="1050" spans="1:2" x14ac:dyDescent="0.15">
      <c r="A1050" s="58"/>
      <c r="B1050" s="54"/>
    </row>
    <row r="1053" spans="1:2" x14ac:dyDescent="0.15">
      <c r="A1053" s="58"/>
      <c r="B1053" s="54"/>
    </row>
    <row r="1060" spans="1:2" x14ac:dyDescent="0.15">
      <c r="A1060" s="58"/>
      <c r="B1060" s="54"/>
    </row>
    <row r="1066" spans="1:2" x14ac:dyDescent="0.15">
      <c r="A1066" s="58"/>
      <c r="B1066" s="54"/>
    </row>
    <row r="1067" spans="1:2" x14ac:dyDescent="0.15">
      <c r="A1067" s="58"/>
      <c r="B1067" s="54"/>
    </row>
    <row r="1068" spans="1:2" x14ac:dyDescent="0.15">
      <c r="A1068" s="58"/>
      <c r="B1068" s="54"/>
    </row>
    <row r="1069" spans="1:2" x14ac:dyDescent="0.15">
      <c r="A1069" s="58"/>
      <c r="B1069" s="54"/>
    </row>
    <row r="1070" spans="1:2" x14ac:dyDescent="0.15">
      <c r="A1070" s="58"/>
      <c r="B1070" s="54"/>
    </row>
    <row r="1071" spans="1:2" x14ac:dyDescent="0.15">
      <c r="A1071" s="58"/>
      <c r="B1071" s="54"/>
    </row>
    <row r="1072" spans="1:2" x14ac:dyDescent="0.15">
      <c r="A1072" s="58"/>
      <c r="B1072" s="54"/>
    </row>
    <row r="1077" spans="1:2" x14ac:dyDescent="0.15">
      <c r="A1077" s="58"/>
      <c r="B1077" s="54"/>
    </row>
    <row r="1078" spans="1:2" x14ac:dyDescent="0.15">
      <c r="A1078" s="58"/>
      <c r="B1078" s="54"/>
    </row>
    <row r="1079" spans="1:2" x14ac:dyDescent="0.15">
      <c r="A1079" s="58"/>
      <c r="B1079" s="54"/>
    </row>
    <row r="1084" spans="1:2" x14ac:dyDescent="0.15">
      <c r="A1084" s="58"/>
      <c r="B1084" s="54"/>
    </row>
    <row r="1085" spans="1:2" x14ac:dyDescent="0.15">
      <c r="A1085" s="58"/>
      <c r="B1085" s="54"/>
    </row>
    <row r="1086" spans="1:2" x14ac:dyDescent="0.15">
      <c r="A1086" s="58"/>
      <c r="B1086" s="54"/>
    </row>
    <row r="1088" spans="1:2" x14ac:dyDescent="0.15">
      <c r="A1088" s="58"/>
      <c r="B1088" s="54"/>
    </row>
    <row r="1089" spans="1:2" x14ac:dyDescent="0.15">
      <c r="A1089" s="58"/>
      <c r="B1089" s="54"/>
    </row>
    <row r="1091" spans="1:2" x14ac:dyDescent="0.15">
      <c r="A1091" s="58"/>
      <c r="B1091" s="54"/>
    </row>
    <row r="1092" spans="1:2" x14ac:dyDescent="0.15">
      <c r="A1092" s="58"/>
      <c r="B1092" s="54"/>
    </row>
    <row r="1093" spans="1:2" x14ac:dyDescent="0.15">
      <c r="A1093" s="58"/>
      <c r="B1093" s="54"/>
    </row>
    <row r="1094" spans="1:2" x14ac:dyDescent="0.15">
      <c r="A1094" s="58"/>
      <c r="B1094" s="54"/>
    </row>
    <row r="1095" spans="1:2" x14ac:dyDescent="0.15">
      <c r="A1095" s="58"/>
      <c r="B1095" s="54"/>
    </row>
    <row r="1098" spans="1:2" x14ac:dyDescent="0.15">
      <c r="A1098" s="58"/>
      <c r="B1098" s="54"/>
    </row>
    <row r="1099" spans="1:2" x14ac:dyDescent="0.15">
      <c r="A1099" s="58"/>
      <c r="B1099" s="54"/>
    </row>
    <row r="1100" spans="1:2" x14ac:dyDescent="0.15">
      <c r="A1100" s="58"/>
      <c r="B1100" s="54"/>
    </row>
    <row r="1101" spans="1:2" x14ac:dyDescent="0.15">
      <c r="A1101" s="58"/>
      <c r="B1101" s="54"/>
    </row>
    <row r="1102" spans="1:2" x14ac:dyDescent="0.15">
      <c r="A1102" s="58"/>
      <c r="B1102" s="54"/>
    </row>
    <row r="1103" spans="1:2" x14ac:dyDescent="0.15">
      <c r="A1103" s="58"/>
      <c r="B1103" s="54"/>
    </row>
    <row r="1105" spans="1:2" x14ac:dyDescent="0.15">
      <c r="A1105" s="58"/>
      <c r="B1105" s="54"/>
    </row>
    <row r="1106" spans="1:2" x14ac:dyDescent="0.15">
      <c r="A1106" s="58"/>
      <c r="B1106" s="54"/>
    </row>
    <row r="1107" spans="1:2" x14ac:dyDescent="0.15">
      <c r="A1107" s="58"/>
      <c r="B1107" s="54"/>
    </row>
    <row r="1109" spans="1:2" x14ac:dyDescent="0.15">
      <c r="A1109" s="58"/>
      <c r="B1109" s="54"/>
    </row>
    <row r="1110" spans="1:2" x14ac:dyDescent="0.15">
      <c r="A1110" s="58"/>
      <c r="B1110" s="54"/>
    </row>
    <row r="1112" spans="1:2" x14ac:dyDescent="0.15">
      <c r="A1112" s="58"/>
      <c r="B1112" s="54"/>
    </row>
    <row r="1113" spans="1:2" x14ac:dyDescent="0.15">
      <c r="A1113" s="58"/>
      <c r="B1113" s="54"/>
    </row>
    <row r="1114" spans="1:2" x14ac:dyDescent="0.15">
      <c r="A1114" s="58"/>
      <c r="B1114" s="54"/>
    </row>
    <row r="1115" spans="1:2" x14ac:dyDescent="0.15">
      <c r="A1115" s="58"/>
      <c r="B1115" s="54"/>
    </row>
    <row r="1116" spans="1:2" x14ac:dyDescent="0.15">
      <c r="A1116" s="58"/>
      <c r="B1116" s="54"/>
    </row>
    <row r="1118" spans="1:2" x14ac:dyDescent="0.15">
      <c r="A1118" s="58"/>
      <c r="B1118" s="54"/>
    </row>
    <row r="1119" spans="1:2" x14ac:dyDescent="0.15">
      <c r="A1119" s="58"/>
      <c r="B1119" s="54"/>
    </row>
    <row r="1120" spans="1:2" x14ac:dyDescent="0.15">
      <c r="A1120" s="58"/>
      <c r="B1120" s="54"/>
    </row>
    <row r="1123" spans="1:2" x14ac:dyDescent="0.15">
      <c r="A1123" s="58"/>
      <c r="B1123" s="54"/>
    </row>
    <row r="1124" spans="1:2" x14ac:dyDescent="0.15">
      <c r="A1124" s="58"/>
      <c r="B1124" s="54"/>
    </row>
    <row r="1126" spans="1:2" x14ac:dyDescent="0.15">
      <c r="A1126" s="58"/>
      <c r="B1126" s="54"/>
    </row>
    <row r="1130" spans="1:2" x14ac:dyDescent="0.15">
      <c r="A1130" s="58"/>
      <c r="B1130" s="54"/>
    </row>
    <row r="1133" spans="1:2" x14ac:dyDescent="0.15">
      <c r="A1133" s="58"/>
      <c r="B1133" s="54"/>
    </row>
    <row r="1135" spans="1:2" x14ac:dyDescent="0.15">
      <c r="A1135" s="58"/>
      <c r="B1135" s="54"/>
    </row>
    <row r="1136" spans="1:2" x14ac:dyDescent="0.15">
      <c r="A1136" s="58"/>
      <c r="B1136" s="54"/>
    </row>
    <row r="1137" spans="1:2" x14ac:dyDescent="0.15">
      <c r="A1137" s="58"/>
      <c r="B1137" s="54"/>
    </row>
    <row r="1139" spans="1:2" x14ac:dyDescent="0.15">
      <c r="A1139" s="58"/>
      <c r="B1139" s="54"/>
    </row>
    <row r="1143" spans="1:2" x14ac:dyDescent="0.15">
      <c r="A1143" s="58"/>
      <c r="B1143" s="54"/>
    </row>
    <row r="1144" spans="1:2" x14ac:dyDescent="0.15">
      <c r="A1144" s="58"/>
      <c r="B1144" s="54"/>
    </row>
    <row r="1145" spans="1:2" x14ac:dyDescent="0.15">
      <c r="A1145" s="58"/>
      <c r="B1145" s="54"/>
    </row>
    <row r="1146" spans="1:2" x14ac:dyDescent="0.15">
      <c r="A1146" s="58"/>
      <c r="B1146" s="54"/>
    </row>
    <row r="1148" spans="1:2" x14ac:dyDescent="0.15">
      <c r="A1148" s="58"/>
      <c r="B1148" s="54"/>
    </row>
    <row r="1149" spans="1:2" x14ac:dyDescent="0.15">
      <c r="A1149" s="58"/>
      <c r="B1149" s="54"/>
    </row>
    <row r="1151" spans="1:2" x14ac:dyDescent="0.15">
      <c r="A1151" s="58"/>
      <c r="B1151" s="54"/>
    </row>
    <row r="1153" spans="1:2" x14ac:dyDescent="0.15">
      <c r="A1153" s="58"/>
      <c r="B1153" s="54"/>
    </row>
    <row r="1154" spans="1:2" x14ac:dyDescent="0.15">
      <c r="A1154" s="58"/>
      <c r="B1154" s="54"/>
    </row>
    <row r="1155" spans="1:2" x14ac:dyDescent="0.15">
      <c r="A1155" s="58"/>
      <c r="B1155" s="54"/>
    </row>
    <row r="1156" spans="1:2" x14ac:dyDescent="0.15">
      <c r="A1156" s="58"/>
      <c r="B1156" s="54"/>
    </row>
    <row r="1157" spans="1:2" x14ac:dyDescent="0.15">
      <c r="A1157" s="58"/>
      <c r="B1157" s="54"/>
    </row>
    <row r="1158" spans="1:2" x14ac:dyDescent="0.15">
      <c r="A1158" s="58"/>
      <c r="B1158" s="54"/>
    </row>
    <row r="1159" spans="1:2" x14ac:dyDescent="0.15">
      <c r="A1159" s="58"/>
      <c r="B1159" s="54"/>
    </row>
    <row r="1160" spans="1:2" x14ac:dyDescent="0.15">
      <c r="A1160" s="58"/>
      <c r="B1160" s="54"/>
    </row>
    <row r="1162" spans="1:2" x14ac:dyDescent="0.15">
      <c r="A1162" s="58"/>
      <c r="B1162" s="54"/>
    </row>
    <row r="1164" spans="1:2" x14ac:dyDescent="0.15">
      <c r="A1164" s="58"/>
      <c r="B1164" s="54"/>
    </row>
    <row r="1165" spans="1:2" x14ac:dyDescent="0.15">
      <c r="A1165" s="58"/>
      <c r="B1165" s="54"/>
    </row>
    <row r="1166" spans="1:2" x14ac:dyDescent="0.15">
      <c r="A1166" s="58"/>
      <c r="B1166" s="54"/>
    </row>
    <row r="1167" spans="1:2" x14ac:dyDescent="0.15">
      <c r="A1167" s="58"/>
      <c r="B1167" s="54"/>
    </row>
    <row r="1169" spans="1:2" x14ac:dyDescent="0.15">
      <c r="A1169" s="58"/>
      <c r="B1169" s="54"/>
    </row>
    <row r="1170" spans="1:2" x14ac:dyDescent="0.15">
      <c r="A1170" s="58"/>
      <c r="B1170" s="54"/>
    </row>
    <row r="1175" spans="1:2" x14ac:dyDescent="0.15">
      <c r="A1175" s="58"/>
      <c r="B1175" s="54"/>
    </row>
    <row r="1177" spans="1:2" x14ac:dyDescent="0.15">
      <c r="A1177" s="58"/>
      <c r="B1177" s="54"/>
    </row>
    <row r="1178" spans="1:2" x14ac:dyDescent="0.15">
      <c r="A1178" s="58"/>
      <c r="B1178" s="54"/>
    </row>
    <row r="1179" spans="1:2" x14ac:dyDescent="0.15">
      <c r="A1179" s="58"/>
      <c r="B1179" s="54"/>
    </row>
    <row r="1180" spans="1:2" x14ac:dyDescent="0.15">
      <c r="A1180" s="58"/>
      <c r="B1180" s="54"/>
    </row>
    <row r="1181" spans="1:2" x14ac:dyDescent="0.15">
      <c r="A1181" s="58"/>
      <c r="B1181" s="54"/>
    </row>
    <row r="1182" spans="1:2" x14ac:dyDescent="0.15">
      <c r="A1182" s="58"/>
      <c r="B1182" s="54"/>
    </row>
    <row r="1183" spans="1:2" x14ac:dyDescent="0.15">
      <c r="A1183" s="58"/>
      <c r="B1183" s="54"/>
    </row>
    <row r="1186" spans="1:2" x14ac:dyDescent="0.15">
      <c r="A1186" s="58"/>
      <c r="B1186" s="54"/>
    </row>
    <row r="1188" spans="1:2" x14ac:dyDescent="0.15">
      <c r="A1188" s="58"/>
      <c r="B1188" s="54"/>
    </row>
    <row r="1189" spans="1:2" x14ac:dyDescent="0.15">
      <c r="A1189" s="58"/>
      <c r="B1189" s="54"/>
    </row>
    <row r="1190" spans="1:2" x14ac:dyDescent="0.15">
      <c r="A1190" s="58"/>
      <c r="B1190" s="54"/>
    </row>
    <row r="1191" spans="1:2" x14ac:dyDescent="0.15">
      <c r="A1191" s="58"/>
      <c r="B1191" s="54"/>
    </row>
    <row r="1193" spans="1:2" x14ac:dyDescent="0.15">
      <c r="A1193" s="58"/>
      <c r="B1193" s="54"/>
    </row>
    <row r="1195" spans="1:2" x14ac:dyDescent="0.15">
      <c r="A1195" s="58"/>
      <c r="B1195" s="54"/>
    </row>
    <row r="1197" spans="1:2" x14ac:dyDescent="0.15">
      <c r="A1197" s="58"/>
      <c r="B1197" s="54"/>
    </row>
    <row r="1198" spans="1:2" x14ac:dyDescent="0.15">
      <c r="A1198" s="58"/>
      <c r="B1198" s="54"/>
    </row>
    <row r="1200" spans="1:2" x14ac:dyDescent="0.15">
      <c r="A1200" s="58"/>
      <c r="B1200" s="54"/>
    </row>
    <row r="1206" spans="1:2" x14ac:dyDescent="0.15">
      <c r="A1206" s="58"/>
      <c r="B1206" s="54"/>
    </row>
    <row r="1208" spans="1:2" x14ac:dyDescent="0.15">
      <c r="A1208" s="58"/>
      <c r="B1208" s="54"/>
    </row>
    <row r="1209" spans="1:2" x14ac:dyDescent="0.15">
      <c r="A1209" s="58"/>
      <c r="B1209" s="54"/>
    </row>
    <row r="1210" spans="1:2" x14ac:dyDescent="0.15">
      <c r="A1210" s="58"/>
      <c r="B1210" s="54"/>
    </row>
    <row r="1211" spans="1:2" x14ac:dyDescent="0.15">
      <c r="A1211" s="58"/>
      <c r="B1211" s="54"/>
    </row>
    <row r="1220" spans="1:2" x14ac:dyDescent="0.15">
      <c r="A1220" s="58"/>
      <c r="B1220" s="54"/>
    </row>
    <row r="1222" spans="1:2" x14ac:dyDescent="0.15">
      <c r="A1222" s="58"/>
      <c r="B1222" s="54"/>
    </row>
    <row r="1223" spans="1:2" x14ac:dyDescent="0.15">
      <c r="A1223" s="58"/>
      <c r="B1223" s="54"/>
    </row>
    <row r="1225" spans="1:2" x14ac:dyDescent="0.15">
      <c r="A1225" s="58"/>
      <c r="B1225" s="54"/>
    </row>
    <row r="1226" spans="1:2" x14ac:dyDescent="0.15">
      <c r="A1226" s="58"/>
      <c r="B1226" s="54"/>
    </row>
    <row r="1227" spans="1:2" x14ac:dyDescent="0.15">
      <c r="A1227" s="58"/>
      <c r="B1227" s="54"/>
    </row>
    <row r="1229" spans="1:2" x14ac:dyDescent="0.15">
      <c r="A1229" s="58"/>
      <c r="B1229" s="54"/>
    </row>
    <row r="1230" spans="1:2" x14ac:dyDescent="0.15">
      <c r="A1230" s="58"/>
      <c r="B1230" s="54"/>
    </row>
    <row r="1232" spans="1:2" x14ac:dyDescent="0.15">
      <c r="A1232" s="58"/>
      <c r="B1232" s="54"/>
    </row>
    <row r="1233" spans="1:2" x14ac:dyDescent="0.15">
      <c r="A1233" s="58"/>
      <c r="B1233" s="54"/>
    </row>
    <row r="1236" spans="1:2" x14ac:dyDescent="0.15">
      <c r="A1236" s="58"/>
      <c r="B1236" s="54"/>
    </row>
    <row r="1237" spans="1:2" x14ac:dyDescent="0.15">
      <c r="A1237" s="58"/>
      <c r="B1237" s="54"/>
    </row>
    <row r="1238" spans="1:2" x14ac:dyDescent="0.15">
      <c r="A1238" s="58"/>
      <c r="B1238" s="54"/>
    </row>
    <row r="1239" spans="1:2" x14ac:dyDescent="0.15">
      <c r="A1239" s="58"/>
      <c r="B1239" s="54"/>
    </row>
    <row r="1240" spans="1:2" x14ac:dyDescent="0.15">
      <c r="A1240" s="58"/>
      <c r="B1240" s="54"/>
    </row>
    <row r="1241" spans="1:2" x14ac:dyDescent="0.15">
      <c r="A1241" s="58"/>
      <c r="B1241" s="54"/>
    </row>
    <row r="1244" spans="1:2" x14ac:dyDescent="0.15">
      <c r="A1244" s="58"/>
      <c r="B1244" s="54"/>
    </row>
    <row r="1245" spans="1:2" x14ac:dyDescent="0.15">
      <c r="A1245" s="58"/>
      <c r="B1245" s="54"/>
    </row>
    <row r="1246" spans="1:2" x14ac:dyDescent="0.15">
      <c r="A1246" s="58"/>
      <c r="B1246" s="54"/>
    </row>
    <row r="1247" spans="1:2" x14ac:dyDescent="0.15">
      <c r="A1247" s="58"/>
      <c r="B1247" s="54"/>
    </row>
    <row r="1248" spans="1:2" x14ac:dyDescent="0.15">
      <c r="A1248" s="58"/>
      <c r="B1248" s="54"/>
    </row>
    <row r="1249" spans="1:2" x14ac:dyDescent="0.15">
      <c r="A1249" s="58"/>
      <c r="B1249" s="54"/>
    </row>
    <row r="1250" spans="1:2" x14ac:dyDescent="0.15">
      <c r="A1250" s="58"/>
      <c r="B1250" s="54"/>
    </row>
    <row r="1251" spans="1:2" x14ac:dyDescent="0.15">
      <c r="A1251" s="58"/>
      <c r="B1251" s="54"/>
    </row>
    <row r="1252" spans="1:2" x14ac:dyDescent="0.15">
      <c r="A1252" s="58"/>
      <c r="B1252" s="54"/>
    </row>
    <row r="1253" spans="1:2" x14ac:dyDescent="0.15">
      <c r="A1253" s="58"/>
      <c r="B1253" s="54"/>
    </row>
    <row r="1254" spans="1:2" x14ac:dyDescent="0.15">
      <c r="A1254" s="58"/>
      <c r="B1254" s="54"/>
    </row>
    <row r="1255" spans="1:2" x14ac:dyDescent="0.15">
      <c r="A1255" s="58"/>
      <c r="B1255" s="54"/>
    </row>
    <row r="1256" spans="1:2" x14ac:dyDescent="0.15">
      <c r="A1256" s="58"/>
      <c r="B1256" s="54"/>
    </row>
    <row r="1259" spans="1:2" x14ac:dyDescent="0.15">
      <c r="A1259" s="58"/>
      <c r="B1259" s="54"/>
    </row>
    <row r="1260" spans="1:2" x14ac:dyDescent="0.15">
      <c r="A1260" s="58"/>
      <c r="B1260" s="54"/>
    </row>
    <row r="1261" spans="1:2" x14ac:dyDescent="0.15">
      <c r="A1261" s="58"/>
      <c r="B1261" s="54"/>
    </row>
    <row r="1262" spans="1:2" x14ac:dyDescent="0.15">
      <c r="A1262" s="58"/>
      <c r="B1262" s="54"/>
    </row>
    <row r="1263" spans="1:2" x14ac:dyDescent="0.15">
      <c r="A1263" s="58"/>
      <c r="B1263" s="54"/>
    </row>
    <row r="1264" spans="1:2" x14ac:dyDescent="0.15">
      <c r="A1264" s="58"/>
      <c r="B1264" s="54"/>
    </row>
    <row r="1265" spans="1:2" x14ac:dyDescent="0.15">
      <c r="A1265" s="58"/>
      <c r="B1265" s="54"/>
    </row>
    <row r="1266" spans="1:2" x14ac:dyDescent="0.15">
      <c r="A1266" s="58"/>
      <c r="B1266" s="54"/>
    </row>
    <row r="1267" spans="1:2" x14ac:dyDescent="0.15">
      <c r="A1267" s="58"/>
      <c r="B1267" s="54"/>
    </row>
    <row r="1269" spans="1:2" x14ac:dyDescent="0.15">
      <c r="A1269" s="58"/>
      <c r="B1269" s="54"/>
    </row>
    <row r="1270" spans="1:2" x14ac:dyDescent="0.15">
      <c r="A1270" s="58"/>
      <c r="B1270" s="54"/>
    </row>
    <row r="1271" spans="1:2" x14ac:dyDescent="0.15">
      <c r="A1271" s="58"/>
      <c r="B1271" s="54"/>
    </row>
    <row r="1272" spans="1:2" x14ac:dyDescent="0.15">
      <c r="A1272" s="58"/>
      <c r="B1272" s="54"/>
    </row>
    <row r="1273" spans="1:2" x14ac:dyDescent="0.15">
      <c r="A1273" s="58"/>
      <c r="B1273" s="54"/>
    </row>
    <row r="1274" spans="1:2" x14ac:dyDescent="0.15">
      <c r="A1274" s="58"/>
      <c r="B1274" s="54"/>
    </row>
    <row r="1275" spans="1:2" x14ac:dyDescent="0.15">
      <c r="A1275" s="58"/>
      <c r="B1275" s="54"/>
    </row>
    <row r="1276" spans="1:2" x14ac:dyDescent="0.15">
      <c r="A1276" s="58"/>
      <c r="B1276" s="54"/>
    </row>
    <row r="1277" spans="1:2" x14ac:dyDescent="0.15">
      <c r="A1277" s="58"/>
      <c r="B1277" s="54"/>
    </row>
    <row r="1279" spans="1:2" x14ac:dyDescent="0.15">
      <c r="A1279" s="58"/>
      <c r="B1279" s="54"/>
    </row>
    <row r="1280" spans="1:2" x14ac:dyDescent="0.15">
      <c r="A1280" s="58"/>
      <c r="B1280" s="54"/>
    </row>
    <row r="1281" spans="1:2" x14ac:dyDescent="0.15">
      <c r="A1281" s="58"/>
      <c r="B1281" s="54"/>
    </row>
    <row r="1283" spans="1:2" x14ac:dyDescent="0.15">
      <c r="A1283" s="58"/>
      <c r="B1283" s="54"/>
    </row>
    <row r="1285" spans="1:2" x14ac:dyDescent="0.15">
      <c r="A1285" s="58"/>
      <c r="B1285" s="54"/>
    </row>
    <row r="1287" spans="1:2" x14ac:dyDescent="0.15">
      <c r="A1287" s="58"/>
      <c r="B1287" s="54"/>
    </row>
    <row r="1291" spans="1:2" x14ac:dyDescent="0.15">
      <c r="A1291" s="58"/>
      <c r="B1291" s="54"/>
    </row>
    <row r="1292" spans="1:2" x14ac:dyDescent="0.15">
      <c r="A1292" s="58"/>
      <c r="B1292" s="54"/>
    </row>
    <row r="1296" spans="1:2" x14ac:dyDescent="0.15">
      <c r="A1296" s="58"/>
      <c r="B1296" s="54"/>
    </row>
    <row r="1297" spans="1:2" x14ac:dyDescent="0.15">
      <c r="A1297" s="58"/>
      <c r="B1297" s="54"/>
    </row>
    <row r="1298" spans="1:2" x14ac:dyDescent="0.15">
      <c r="A1298" s="58"/>
      <c r="B1298" s="54"/>
    </row>
    <row r="1299" spans="1:2" x14ac:dyDescent="0.15">
      <c r="A1299" s="58"/>
      <c r="B1299" s="54"/>
    </row>
    <row r="1300" spans="1:2" x14ac:dyDescent="0.15">
      <c r="A1300" s="58"/>
      <c r="B1300" s="54"/>
    </row>
    <row r="1301" spans="1:2" x14ac:dyDescent="0.15">
      <c r="A1301" s="58"/>
      <c r="B1301" s="54"/>
    </row>
    <row r="1302" spans="1:2" x14ac:dyDescent="0.15">
      <c r="A1302" s="58"/>
      <c r="B1302" s="54"/>
    </row>
    <row r="1305" spans="1:2" x14ac:dyDescent="0.15">
      <c r="A1305" s="58"/>
      <c r="B1305" s="54"/>
    </row>
    <row r="1306" spans="1:2" x14ac:dyDescent="0.15">
      <c r="A1306" s="58"/>
      <c r="B1306" s="54"/>
    </row>
    <row r="1307" spans="1:2" x14ac:dyDescent="0.15">
      <c r="A1307" s="58"/>
      <c r="B1307" s="54"/>
    </row>
    <row r="1310" spans="1:2" x14ac:dyDescent="0.15">
      <c r="A1310" s="58"/>
      <c r="B1310" s="54"/>
    </row>
    <row r="1313" spans="1:2" x14ac:dyDescent="0.15">
      <c r="A1313" s="58"/>
      <c r="B1313" s="54"/>
    </row>
    <row r="1316" spans="1:2" x14ac:dyDescent="0.15">
      <c r="A1316" s="58"/>
      <c r="B1316" s="54"/>
    </row>
    <row r="1318" spans="1:2" x14ac:dyDescent="0.15">
      <c r="A1318" s="58"/>
      <c r="B1318" s="54"/>
    </row>
    <row r="1321" spans="1:2" x14ac:dyDescent="0.15">
      <c r="A1321" s="58"/>
      <c r="B1321" s="54"/>
    </row>
    <row r="1322" spans="1:2" x14ac:dyDescent="0.15">
      <c r="A1322" s="58"/>
      <c r="B1322" s="54"/>
    </row>
    <row r="1324" spans="1:2" x14ac:dyDescent="0.15">
      <c r="A1324" s="58"/>
      <c r="B1324" s="54"/>
    </row>
    <row r="1325" spans="1:2" x14ac:dyDescent="0.15">
      <c r="A1325" s="58"/>
      <c r="B1325" s="54"/>
    </row>
    <row r="1326" spans="1:2" x14ac:dyDescent="0.15">
      <c r="A1326" s="58"/>
      <c r="B1326" s="54"/>
    </row>
    <row r="1328" spans="1:2" x14ac:dyDescent="0.15">
      <c r="A1328" s="58"/>
      <c r="B1328" s="54"/>
    </row>
    <row r="1341" spans="1:2" x14ac:dyDescent="0.15">
      <c r="A1341" s="58"/>
      <c r="B1341" s="54"/>
    </row>
    <row r="1343" spans="1:2" x14ac:dyDescent="0.15">
      <c r="A1343" s="58"/>
      <c r="B1343" s="54"/>
    </row>
    <row r="1350" spans="1:2" x14ac:dyDescent="0.15">
      <c r="A1350" s="58"/>
      <c r="B1350" s="54"/>
    </row>
    <row r="1352" spans="1:2" x14ac:dyDescent="0.15">
      <c r="A1352" s="58"/>
      <c r="B1352" s="54"/>
    </row>
    <row r="1353" spans="1:2" x14ac:dyDescent="0.15">
      <c r="A1353" s="58"/>
      <c r="B1353" s="54"/>
    </row>
    <row r="1354" spans="1:2" x14ac:dyDescent="0.15">
      <c r="A1354" s="58"/>
      <c r="B1354" s="54"/>
    </row>
    <row r="1355" spans="1:2" x14ac:dyDescent="0.15">
      <c r="A1355" s="58"/>
      <c r="B1355" s="54"/>
    </row>
    <row r="1358" spans="1:2" x14ac:dyDescent="0.15">
      <c r="A1358" s="58"/>
      <c r="B1358" s="54"/>
    </row>
    <row r="1359" spans="1:2" x14ac:dyDescent="0.15">
      <c r="A1359" s="58"/>
      <c r="B1359" s="54"/>
    </row>
    <row r="1368" spans="1:2" x14ac:dyDescent="0.15">
      <c r="A1368" s="58"/>
      <c r="B1368" s="54"/>
    </row>
    <row r="1369" spans="1:2" x14ac:dyDescent="0.15">
      <c r="A1369" s="58"/>
      <c r="B1369" s="54"/>
    </row>
    <row r="1374" spans="1:2" x14ac:dyDescent="0.15">
      <c r="A1374" s="58"/>
      <c r="B1374" s="54"/>
    </row>
    <row r="1379" spans="1:2" x14ac:dyDescent="0.15">
      <c r="A1379" s="58"/>
      <c r="B1379" s="54"/>
    </row>
    <row r="1381" spans="1:2" x14ac:dyDescent="0.15">
      <c r="A1381" s="58"/>
      <c r="B1381" s="54"/>
    </row>
    <row r="1383" spans="1:2" x14ac:dyDescent="0.15">
      <c r="A1383" s="58"/>
      <c r="B1383" s="54"/>
    </row>
    <row r="1385" spans="1:2" x14ac:dyDescent="0.15">
      <c r="A1385" s="58"/>
      <c r="B1385" s="54"/>
    </row>
    <row r="1388" spans="1:2" x14ac:dyDescent="0.15">
      <c r="A1388" s="58"/>
      <c r="B1388" s="54"/>
    </row>
    <row r="1393" spans="1:2" x14ac:dyDescent="0.15">
      <c r="A1393" s="58"/>
      <c r="B1393" s="54"/>
    </row>
    <row r="1395" spans="1:2" x14ac:dyDescent="0.15">
      <c r="A1395" s="58"/>
      <c r="B1395" s="54"/>
    </row>
    <row r="1396" spans="1:2" x14ac:dyDescent="0.15">
      <c r="A1396" s="58"/>
      <c r="B1396" s="54"/>
    </row>
    <row r="1397" spans="1:2" x14ac:dyDescent="0.15">
      <c r="A1397" s="58"/>
      <c r="B1397" s="54"/>
    </row>
    <row r="1398" spans="1:2" x14ac:dyDescent="0.15">
      <c r="A1398" s="58"/>
      <c r="B1398" s="54"/>
    </row>
    <row r="1400" spans="1:2" x14ac:dyDescent="0.15">
      <c r="A1400" s="58"/>
      <c r="B1400" s="54"/>
    </row>
    <row r="1401" spans="1:2" x14ac:dyDescent="0.15">
      <c r="A1401" s="58"/>
      <c r="B1401" s="54"/>
    </row>
    <row r="1403" spans="1:2" x14ac:dyDescent="0.15">
      <c r="A1403" s="58"/>
      <c r="B1403" s="54"/>
    </row>
    <row r="1407" spans="1:2" x14ac:dyDescent="0.15">
      <c r="A1407" s="58"/>
      <c r="B1407" s="54"/>
    </row>
    <row r="1408" spans="1:2" x14ac:dyDescent="0.15">
      <c r="A1408" s="58"/>
      <c r="B1408" s="54"/>
    </row>
    <row r="1409" spans="1:2" x14ac:dyDescent="0.15">
      <c r="A1409" s="58"/>
      <c r="B1409" s="54"/>
    </row>
    <row r="1412" spans="1:2" x14ac:dyDescent="0.15">
      <c r="A1412" s="58"/>
      <c r="B1412" s="54"/>
    </row>
    <row r="1413" spans="1:2" x14ac:dyDescent="0.15">
      <c r="A1413" s="58"/>
      <c r="B1413" s="54"/>
    </row>
    <row r="1414" spans="1:2" x14ac:dyDescent="0.15">
      <c r="A1414" s="58"/>
      <c r="B1414" s="54"/>
    </row>
    <row r="1415" spans="1:2" x14ac:dyDescent="0.15">
      <c r="A1415" s="58"/>
      <c r="B1415" s="54"/>
    </row>
    <row r="1417" spans="1:2" x14ac:dyDescent="0.15">
      <c r="A1417" s="58"/>
      <c r="B1417" s="54"/>
    </row>
    <row r="1428" spans="1:2" x14ac:dyDescent="0.15">
      <c r="A1428" s="58"/>
      <c r="B1428" s="54"/>
    </row>
    <row r="1431" spans="1:2" x14ac:dyDescent="0.15">
      <c r="A1431" s="58"/>
      <c r="B1431" s="54"/>
    </row>
    <row r="1439" spans="1:2" x14ac:dyDescent="0.15">
      <c r="A1439" s="58"/>
      <c r="B1439" s="54"/>
    </row>
    <row r="1441" spans="1:2" x14ac:dyDescent="0.15">
      <c r="A1441" s="58"/>
      <c r="B1441" s="54"/>
    </row>
    <row r="1459" spans="1:2" x14ac:dyDescent="0.15">
      <c r="A1459" s="58"/>
      <c r="B1459" s="54"/>
    </row>
    <row r="1462" spans="1:2" x14ac:dyDescent="0.15">
      <c r="A1462" s="58"/>
      <c r="B1462" s="54"/>
    </row>
    <row r="1467" spans="1:2" x14ac:dyDescent="0.15">
      <c r="A1467" s="58"/>
      <c r="B1467" s="54"/>
    </row>
    <row r="1470" spans="1:2" x14ac:dyDescent="0.15">
      <c r="A1470" s="58"/>
      <c r="B1470" s="54"/>
    </row>
    <row r="1472" spans="1:2" x14ac:dyDescent="0.15">
      <c r="A1472" s="58"/>
      <c r="B1472" s="54"/>
    </row>
    <row r="1478" spans="1:2" x14ac:dyDescent="0.15">
      <c r="A1478" s="58"/>
      <c r="B1478" s="54"/>
    </row>
    <row r="1482" spans="1:2" x14ac:dyDescent="0.15">
      <c r="A1482" s="58"/>
      <c r="B1482" s="54"/>
    </row>
    <row r="1489" spans="1:2" x14ac:dyDescent="0.15">
      <c r="A1489" s="58"/>
      <c r="B1489" s="54"/>
    </row>
    <row r="1493" spans="1:2" x14ac:dyDescent="0.15">
      <c r="A1493" s="58"/>
      <c r="B1493" s="54"/>
    </row>
    <row r="1495" spans="1:2" x14ac:dyDescent="0.15">
      <c r="A1495" s="58"/>
      <c r="B1495" s="54"/>
    </row>
    <row r="1498" spans="1:2" x14ac:dyDescent="0.15">
      <c r="A1498" s="58"/>
      <c r="B1498" s="54"/>
    </row>
    <row r="1500" spans="1:2" x14ac:dyDescent="0.15">
      <c r="A1500" s="58"/>
      <c r="B1500" s="54"/>
    </row>
    <row r="1502" spans="1:2" x14ac:dyDescent="0.15">
      <c r="A1502" s="58"/>
      <c r="B1502" s="54"/>
    </row>
    <row r="1505" spans="1:2" x14ac:dyDescent="0.15">
      <c r="A1505" s="58"/>
      <c r="B1505" s="54"/>
    </row>
    <row r="1508" spans="1:2" x14ac:dyDescent="0.15">
      <c r="A1508" s="58"/>
      <c r="B1508" s="54"/>
    </row>
    <row r="1511" spans="1:2" x14ac:dyDescent="0.15">
      <c r="A1511" s="58"/>
      <c r="B1511" s="54"/>
    </row>
    <row r="1513" spans="1:2" x14ac:dyDescent="0.15">
      <c r="A1513" s="58"/>
      <c r="B1513" s="54"/>
    </row>
    <row r="1515" spans="1:2" x14ac:dyDescent="0.15">
      <c r="A1515" s="58"/>
      <c r="B1515" s="54"/>
    </row>
    <row r="1528" spans="1:2" x14ac:dyDescent="0.15">
      <c r="A1528" s="58"/>
      <c r="B1528" s="54"/>
    </row>
    <row r="1532" spans="1:2" x14ac:dyDescent="0.15">
      <c r="A1532" s="58"/>
      <c r="B1532" s="54"/>
    </row>
  </sheetData>
  <sheetProtection algorithmName="SHA-512" hashValue="T9wUfihfMPRvFvMn0Uw38149M02xWZx32qgKarnOG9ptN3yUKnsQcagDEPtpbhDZSKVON1xxltFzi9JDtPF75w==" saltValue="dYlNzmNw/vFA2+RL8Eyjyw==" spinCount="100000" sheet="1" objects="1" scenarios="1"/>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sheetPr>
  <dimension ref="A1:G36"/>
  <sheetViews>
    <sheetView showGridLines="0" view="pageBreakPreview" zoomScaleNormal="100" zoomScaleSheetLayoutView="100" workbookViewId="0">
      <selection activeCell="B6" sqref="B6:C7"/>
    </sheetView>
  </sheetViews>
  <sheetFormatPr defaultRowHeight="14.25" x14ac:dyDescent="0.15"/>
  <cols>
    <col min="1" max="1" width="28.125" style="88" customWidth="1"/>
    <col min="2" max="2" width="9.625" style="71" customWidth="1"/>
    <col min="3" max="3" width="10.625" style="71" customWidth="1"/>
    <col min="4" max="4" width="12.625" style="71" customWidth="1"/>
    <col min="5" max="5" width="5.625" style="71" customWidth="1"/>
    <col min="6" max="6" width="9.625" style="71" customWidth="1"/>
    <col min="7" max="7" width="12.625" style="71" customWidth="1"/>
    <col min="8" max="16384" width="9" style="71"/>
  </cols>
  <sheetData>
    <row r="1" spans="1:7" ht="6" customHeight="1" x14ac:dyDescent="0.15">
      <c r="A1" s="72"/>
      <c r="B1" s="73"/>
      <c r="C1" s="73"/>
      <c r="D1" s="73"/>
      <c r="E1" s="73"/>
      <c r="F1" s="73"/>
      <c r="G1" s="73"/>
    </row>
    <row r="2" spans="1:7" ht="45" customHeight="1" x14ac:dyDescent="0.15">
      <c r="A2" s="492" t="s">
        <v>484</v>
      </c>
      <c r="B2" s="492"/>
      <c r="C2" s="492"/>
      <c r="D2" s="492"/>
      <c r="E2" s="492"/>
      <c r="F2" s="492"/>
      <c r="G2" s="492"/>
    </row>
    <row r="3" spans="1:7" ht="10.7" customHeight="1" thickBot="1" x14ac:dyDescent="0.2">
      <c r="A3" s="74"/>
      <c r="B3" s="75"/>
      <c r="C3" s="75"/>
      <c r="D3" s="75"/>
      <c r="E3" s="75"/>
      <c r="F3" s="75"/>
      <c r="G3" s="75"/>
    </row>
    <row r="4" spans="1:7" ht="27" customHeight="1" x14ac:dyDescent="0.15">
      <c r="A4" s="494" t="s">
        <v>490</v>
      </c>
      <c r="B4" s="496" t="s">
        <v>508</v>
      </c>
      <c r="C4" s="497"/>
      <c r="D4" s="497"/>
      <c r="E4" s="489" t="s">
        <v>507</v>
      </c>
      <c r="F4" s="490"/>
      <c r="G4" s="491"/>
    </row>
    <row r="5" spans="1:7" ht="27" customHeight="1" x14ac:dyDescent="0.15">
      <c r="A5" s="495"/>
      <c r="B5" s="91" t="s">
        <v>488</v>
      </c>
      <c r="C5" s="92" t="s">
        <v>485</v>
      </c>
      <c r="D5" s="93" t="s">
        <v>486</v>
      </c>
      <c r="E5" s="92" t="s">
        <v>487</v>
      </c>
      <c r="F5" s="94" t="s">
        <v>488</v>
      </c>
      <c r="G5" s="95" t="s">
        <v>486</v>
      </c>
    </row>
    <row r="6" spans="1:7" s="97" customFormat="1" ht="22.5" customHeight="1" x14ac:dyDescent="0.15">
      <c r="A6" s="191"/>
      <c r="B6" s="187"/>
      <c r="C6" s="90"/>
      <c r="D6" s="90" t="str">
        <f>IF(B6="","",B6*C6)</f>
        <v/>
      </c>
      <c r="E6" s="89" t="str">
        <f t="shared" ref="E6" si="0">IF(D6="","",100)</f>
        <v/>
      </c>
      <c r="F6" s="162" t="str">
        <f>IF(C6="","",B6)</f>
        <v/>
      </c>
      <c r="G6" s="96" t="str">
        <f t="shared" ref="G6:G33" si="1">IF(F6="","",C6*F6*(E6/100))</f>
        <v/>
      </c>
    </row>
    <row r="7" spans="1:7" s="97" customFormat="1" ht="23.1" customHeight="1" x14ac:dyDescent="0.15">
      <c r="A7" s="191"/>
      <c r="B7" s="187"/>
      <c r="C7" s="90"/>
      <c r="D7" s="90" t="str">
        <f t="shared" ref="D7:D19" si="2">IF(B7="","",B7*C7)</f>
        <v/>
      </c>
      <c r="E7" s="89" t="str">
        <f t="shared" ref="E7:E20" si="3">IF(D7="","",100)</f>
        <v/>
      </c>
      <c r="F7" s="162" t="str">
        <f t="shared" ref="F7:F19" si="4">IF(C7="","",B7)</f>
        <v/>
      </c>
      <c r="G7" s="96" t="str">
        <f t="shared" si="1"/>
        <v/>
      </c>
    </row>
    <row r="8" spans="1:7" s="79" customFormat="1" ht="23.1" customHeight="1" x14ac:dyDescent="0.15">
      <c r="A8" s="191"/>
      <c r="B8" s="187"/>
      <c r="C8" s="90"/>
      <c r="D8" s="90" t="str">
        <f t="shared" si="2"/>
        <v/>
      </c>
      <c r="E8" s="89" t="str">
        <f t="shared" si="3"/>
        <v/>
      </c>
      <c r="F8" s="162" t="str">
        <f t="shared" si="4"/>
        <v/>
      </c>
      <c r="G8" s="96" t="str">
        <f t="shared" si="1"/>
        <v/>
      </c>
    </row>
    <row r="9" spans="1:7" s="97" customFormat="1" ht="23.1" customHeight="1" x14ac:dyDescent="0.15">
      <c r="A9" s="191"/>
      <c r="B9" s="187"/>
      <c r="C9" s="90"/>
      <c r="D9" s="90" t="str">
        <f t="shared" si="2"/>
        <v/>
      </c>
      <c r="E9" s="89" t="str">
        <f t="shared" si="3"/>
        <v/>
      </c>
      <c r="F9" s="162" t="str">
        <f t="shared" si="4"/>
        <v/>
      </c>
      <c r="G9" s="96" t="str">
        <f t="shared" si="1"/>
        <v/>
      </c>
    </row>
    <row r="10" spans="1:7" s="97" customFormat="1" ht="23.1" customHeight="1" x14ac:dyDescent="0.15">
      <c r="A10" s="191"/>
      <c r="B10" s="187"/>
      <c r="C10" s="90"/>
      <c r="D10" s="90" t="str">
        <f t="shared" si="2"/>
        <v/>
      </c>
      <c r="E10" s="89" t="str">
        <f t="shared" si="3"/>
        <v/>
      </c>
      <c r="F10" s="162" t="str">
        <f t="shared" si="4"/>
        <v/>
      </c>
      <c r="G10" s="96" t="str">
        <f t="shared" si="1"/>
        <v/>
      </c>
    </row>
    <row r="11" spans="1:7" s="97" customFormat="1" ht="23.1" customHeight="1" x14ac:dyDescent="0.15">
      <c r="A11" s="191"/>
      <c r="B11" s="187"/>
      <c r="C11" s="90"/>
      <c r="D11" s="90" t="str">
        <f t="shared" si="2"/>
        <v/>
      </c>
      <c r="E11" s="89" t="str">
        <f t="shared" si="3"/>
        <v/>
      </c>
      <c r="F11" s="162" t="str">
        <f t="shared" si="4"/>
        <v/>
      </c>
      <c r="G11" s="96" t="str">
        <f t="shared" si="1"/>
        <v/>
      </c>
    </row>
    <row r="12" spans="1:7" s="97" customFormat="1" ht="23.1" customHeight="1" x14ac:dyDescent="0.15">
      <c r="A12" s="191"/>
      <c r="B12" s="187"/>
      <c r="C12" s="90"/>
      <c r="D12" s="90" t="str">
        <f t="shared" si="2"/>
        <v/>
      </c>
      <c r="E12" s="89" t="str">
        <f t="shared" si="3"/>
        <v/>
      </c>
      <c r="F12" s="162" t="str">
        <f t="shared" si="4"/>
        <v/>
      </c>
      <c r="G12" s="96" t="str">
        <f t="shared" si="1"/>
        <v/>
      </c>
    </row>
    <row r="13" spans="1:7" s="97" customFormat="1" ht="23.1" customHeight="1" x14ac:dyDescent="0.15">
      <c r="A13" s="191"/>
      <c r="B13" s="187"/>
      <c r="C13" s="90"/>
      <c r="D13" s="90" t="str">
        <f t="shared" si="2"/>
        <v/>
      </c>
      <c r="E13" s="89" t="str">
        <f t="shared" si="3"/>
        <v/>
      </c>
      <c r="F13" s="162" t="str">
        <f t="shared" si="4"/>
        <v/>
      </c>
      <c r="G13" s="96" t="str">
        <f t="shared" si="1"/>
        <v/>
      </c>
    </row>
    <row r="14" spans="1:7" s="97" customFormat="1" ht="23.1" customHeight="1" x14ac:dyDescent="0.15">
      <c r="A14" s="191"/>
      <c r="B14" s="187"/>
      <c r="C14" s="90"/>
      <c r="D14" s="90" t="str">
        <f t="shared" si="2"/>
        <v/>
      </c>
      <c r="E14" s="89" t="str">
        <f t="shared" si="3"/>
        <v/>
      </c>
      <c r="F14" s="162" t="str">
        <f t="shared" si="4"/>
        <v/>
      </c>
      <c r="G14" s="96" t="str">
        <f t="shared" si="1"/>
        <v/>
      </c>
    </row>
    <row r="15" spans="1:7" s="97" customFormat="1" ht="23.1" customHeight="1" x14ac:dyDescent="0.15">
      <c r="A15" s="191"/>
      <c r="B15" s="187"/>
      <c r="C15" s="90"/>
      <c r="D15" s="90" t="str">
        <f t="shared" si="2"/>
        <v/>
      </c>
      <c r="E15" s="89" t="str">
        <f t="shared" si="3"/>
        <v/>
      </c>
      <c r="F15" s="162" t="str">
        <f t="shared" si="4"/>
        <v/>
      </c>
      <c r="G15" s="96" t="str">
        <f t="shared" si="1"/>
        <v/>
      </c>
    </row>
    <row r="16" spans="1:7" s="97" customFormat="1" ht="23.1" customHeight="1" x14ac:dyDescent="0.15">
      <c r="A16" s="191"/>
      <c r="B16" s="187"/>
      <c r="C16" s="90"/>
      <c r="D16" s="90" t="str">
        <f t="shared" si="2"/>
        <v/>
      </c>
      <c r="E16" s="89" t="str">
        <f t="shared" si="3"/>
        <v/>
      </c>
      <c r="F16" s="162" t="str">
        <f t="shared" si="4"/>
        <v/>
      </c>
      <c r="G16" s="96" t="str">
        <f t="shared" si="1"/>
        <v/>
      </c>
    </row>
    <row r="17" spans="1:7" s="97" customFormat="1" ht="23.1" customHeight="1" x14ac:dyDescent="0.15">
      <c r="A17" s="191"/>
      <c r="B17" s="187"/>
      <c r="C17" s="90"/>
      <c r="D17" s="90" t="str">
        <f t="shared" si="2"/>
        <v/>
      </c>
      <c r="E17" s="89" t="str">
        <f t="shared" si="3"/>
        <v/>
      </c>
      <c r="F17" s="162" t="str">
        <f t="shared" si="4"/>
        <v/>
      </c>
      <c r="G17" s="96" t="str">
        <f t="shared" si="1"/>
        <v/>
      </c>
    </row>
    <row r="18" spans="1:7" s="97" customFormat="1" ht="23.1" customHeight="1" x14ac:dyDescent="0.15">
      <c r="A18" s="191"/>
      <c r="B18" s="187"/>
      <c r="C18" s="90"/>
      <c r="D18" s="90" t="str">
        <f t="shared" si="2"/>
        <v/>
      </c>
      <c r="E18" s="89" t="str">
        <f t="shared" si="3"/>
        <v/>
      </c>
      <c r="F18" s="162" t="str">
        <f t="shared" si="4"/>
        <v/>
      </c>
      <c r="G18" s="96" t="str">
        <f t="shared" si="1"/>
        <v/>
      </c>
    </row>
    <row r="19" spans="1:7" s="97" customFormat="1" ht="23.1" customHeight="1" x14ac:dyDescent="0.15">
      <c r="A19" s="191"/>
      <c r="B19" s="187"/>
      <c r="C19" s="90"/>
      <c r="D19" s="90" t="str">
        <f t="shared" si="2"/>
        <v/>
      </c>
      <c r="E19" s="89" t="str">
        <f t="shared" si="3"/>
        <v/>
      </c>
      <c r="F19" s="162" t="str">
        <f t="shared" si="4"/>
        <v/>
      </c>
      <c r="G19" s="96" t="str">
        <f t="shared" si="1"/>
        <v/>
      </c>
    </row>
    <row r="20" spans="1:7" s="97" customFormat="1" ht="23.1" customHeight="1" x14ac:dyDescent="0.15">
      <c r="A20" s="191"/>
      <c r="B20" s="187"/>
      <c r="C20" s="90"/>
      <c r="D20" s="90" t="str">
        <f>IF(B20="","",B20*C20)</f>
        <v/>
      </c>
      <c r="E20" s="89" t="str">
        <f t="shared" si="3"/>
        <v/>
      </c>
      <c r="F20" s="162" t="str">
        <f>IF(C20="","",B20)</f>
        <v/>
      </c>
      <c r="G20" s="96" t="str">
        <f t="shared" si="1"/>
        <v/>
      </c>
    </row>
    <row r="21" spans="1:7" s="97" customFormat="1" ht="22.5" customHeight="1" x14ac:dyDescent="0.15">
      <c r="A21" s="191"/>
      <c r="B21" s="187"/>
      <c r="C21" s="90"/>
      <c r="D21" s="90" t="str">
        <f t="shared" ref="D21:D31" si="5">IF(B21="","",B21*C21)</f>
        <v/>
      </c>
      <c r="E21" s="89" t="str">
        <f t="shared" ref="E21:E31" si="6">IF(D21="","",100)</f>
        <v/>
      </c>
      <c r="F21" s="162" t="str">
        <f t="shared" ref="F21:F31" si="7">IF(C21="","",B21)</f>
        <v/>
      </c>
      <c r="G21" s="96" t="str">
        <f t="shared" si="1"/>
        <v/>
      </c>
    </row>
    <row r="22" spans="1:7" s="97" customFormat="1" ht="23.1" customHeight="1" x14ac:dyDescent="0.15">
      <c r="A22" s="191"/>
      <c r="B22" s="187"/>
      <c r="C22" s="90"/>
      <c r="D22" s="90" t="str">
        <f t="shared" si="5"/>
        <v/>
      </c>
      <c r="E22" s="89" t="str">
        <f t="shared" si="6"/>
        <v/>
      </c>
      <c r="F22" s="162" t="str">
        <f t="shared" si="7"/>
        <v/>
      </c>
      <c r="G22" s="96" t="str">
        <f t="shared" si="1"/>
        <v/>
      </c>
    </row>
    <row r="23" spans="1:7" s="97" customFormat="1" ht="23.1" customHeight="1" x14ac:dyDescent="0.15">
      <c r="A23" s="191"/>
      <c r="B23" s="187"/>
      <c r="C23" s="90"/>
      <c r="D23" s="90" t="str">
        <f t="shared" si="5"/>
        <v/>
      </c>
      <c r="E23" s="89" t="str">
        <f t="shared" si="6"/>
        <v/>
      </c>
      <c r="F23" s="162" t="str">
        <f t="shared" si="7"/>
        <v/>
      </c>
      <c r="G23" s="96" t="str">
        <f t="shared" si="1"/>
        <v/>
      </c>
    </row>
    <row r="24" spans="1:7" s="97" customFormat="1" ht="23.1" customHeight="1" x14ac:dyDescent="0.15">
      <c r="A24" s="191"/>
      <c r="B24" s="187"/>
      <c r="C24" s="90"/>
      <c r="D24" s="90" t="str">
        <f t="shared" si="5"/>
        <v/>
      </c>
      <c r="E24" s="89" t="str">
        <f t="shared" si="6"/>
        <v/>
      </c>
      <c r="F24" s="162" t="str">
        <f t="shared" si="7"/>
        <v/>
      </c>
      <c r="G24" s="96" t="str">
        <f t="shared" si="1"/>
        <v/>
      </c>
    </row>
    <row r="25" spans="1:7" s="97" customFormat="1" ht="23.1" customHeight="1" x14ac:dyDescent="0.15">
      <c r="A25" s="191"/>
      <c r="B25" s="187"/>
      <c r="C25" s="90"/>
      <c r="D25" s="90" t="str">
        <f t="shared" si="5"/>
        <v/>
      </c>
      <c r="E25" s="89" t="str">
        <f t="shared" si="6"/>
        <v/>
      </c>
      <c r="F25" s="162" t="str">
        <f t="shared" si="7"/>
        <v/>
      </c>
      <c r="G25" s="96" t="str">
        <f t="shared" si="1"/>
        <v/>
      </c>
    </row>
    <row r="26" spans="1:7" s="97" customFormat="1" ht="23.1" customHeight="1" x14ac:dyDescent="0.15">
      <c r="A26" s="191"/>
      <c r="B26" s="187"/>
      <c r="C26" s="90"/>
      <c r="D26" s="90" t="str">
        <f t="shared" si="5"/>
        <v/>
      </c>
      <c r="E26" s="89" t="str">
        <f t="shared" si="6"/>
        <v/>
      </c>
      <c r="F26" s="162" t="str">
        <f t="shared" si="7"/>
        <v/>
      </c>
      <c r="G26" s="96" t="str">
        <f t="shared" si="1"/>
        <v/>
      </c>
    </row>
    <row r="27" spans="1:7" s="97" customFormat="1" ht="23.1" customHeight="1" x14ac:dyDescent="0.15">
      <c r="A27" s="191"/>
      <c r="B27" s="187"/>
      <c r="C27" s="90"/>
      <c r="D27" s="90" t="str">
        <f t="shared" si="5"/>
        <v/>
      </c>
      <c r="E27" s="89" t="str">
        <f t="shared" si="6"/>
        <v/>
      </c>
      <c r="F27" s="162" t="str">
        <f t="shared" si="7"/>
        <v/>
      </c>
      <c r="G27" s="96" t="str">
        <f t="shared" si="1"/>
        <v/>
      </c>
    </row>
    <row r="28" spans="1:7" s="97" customFormat="1" ht="23.1" customHeight="1" x14ac:dyDescent="0.15">
      <c r="A28" s="191"/>
      <c r="B28" s="187"/>
      <c r="C28" s="90"/>
      <c r="D28" s="90" t="str">
        <f t="shared" si="5"/>
        <v/>
      </c>
      <c r="E28" s="89" t="str">
        <f t="shared" si="6"/>
        <v/>
      </c>
      <c r="F28" s="162" t="str">
        <f t="shared" si="7"/>
        <v/>
      </c>
      <c r="G28" s="96" t="str">
        <f t="shared" si="1"/>
        <v/>
      </c>
    </row>
    <row r="29" spans="1:7" s="97" customFormat="1" ht="23.1" customHeight="1" x14ac:dyDescent="0.15">
      <c r="A29" s="191"/>
      <c r="B29" s="187"/>
      <c r="C29" s="90"/>
      <c r="D29" s="90" t="str">
        <f t="shared" si="5"/>
        <v/>
      </c>
      <c r="E29" s="89" t="str">
        <f t="shared" si="6"/>
        <v/>
      </c>
      <c r="F29" s="162" t="str">
        <f t="shared" si="7"/>
        <v/>
      </c>
      <c r="G29" s="96" t="str">
        <f t="shared" si="1"/>
        <v/>
      </c>
    </row>
    <row r="30" spans="1:7" s="97" customFormat="1" ht="23.1" customHeight="1" x14ac:dyDescent="0.15">
      <c r="A30" s="191"/>
      <c r="B30" s="187"/>
      <c r="C30" s="90"/>
      <c r="D30" s="90" t="str">
        <f t="shared" si="5"/>
        <v/>
      </c>
      <c r="E30" s="89" t="str">
        <f t="shared" si="6"/>
        <v/>
      </c>
      <c r="F30" s="162" t="str">
        <f t="shared" si="7"/>
        <v/>
      </c>
      <c r="G30" s="96" t="str">
        <f t="shared" si="1"/>
        <v/>
      </c>
    </row>
    <row r="31" spans="1:7" s="97" customFormat="1" ht="23.1" customHeight="1" x14ac:dyDescent="0.15">
      <c r="A31" s="191"/>
      <c r="B31" s="187"/>
      <c r="C31" s="90"/>
      <c r="D31" s="90" t="str">
        <f t="shared" si="5"/>
        <v/>
      </c>
      <c r="E31" s="89" t="str">
        <f t="shared" si="6"/>
        <v/>
      </c>
      <c r="F31" s="162" t="str">
        <f t="shared" si="7"/>
        <v/>
      </c>
      <c r="G31" s="96" t="str">
        <f t="shared" si="1"/>
        <v/>
      </c>
    </row>
    <row r="32" spans="1:7" s="97" customFormat="1" ht="23.1" customHeight="1" x14ac:dyDescent="0.15">
      <c r="A32" s="191"/>
      <c r="B32" s="187"/>
      <c r="C32" s="90"/>
      <c r="D32" s="90" t="str">
        <f t="shared" ref="D32:D33" si="8">IF(B32="","",B32*C32)</f>
        <v/>
      </c>
      <c r="E32" s="89" t="str">
        <f t="shared" ref="E32:E33" si="9">IF(D32="","",100)</f>
        <v/>
      </c>
      <c r="F32" s="162" t="str">
        <f t="shared" ref="F32:F33" si="10">IF(C32="","",B32)</f>
        <v/>
      </c>
      <c r="G32" s="96" t="str">
        <f t="shared" si="1"/>
        <v/>
      </c>
    </row>
    <row r="33" spans="1:7" s="97" customFormat="1" ht="23.1" customHeight="1" x14ac:dyDescent="0.15">
      <c r="A33" s="191"/>
      <c r="B33" s="187"/>
      <c r="C33" s="90"/>
      <c r="D33" s="90" t="str">
        <f t="shared" si="8"/>
        <v/>
      </c>
      <c r="E33" s="89" t="str">
        <f t="shared" si="9"/>
        <v/>
      </c>
      <c r="F33" s="162" t="str">
        <f t="shared" si="10"/>
        <v/>
      </c>
      <c r="G33" s="96" t="str">
        <f t="shared" si="1"/>
        <v/>
      </c>
    </row>
    <row r="34" spans="1:7" s="76" customFormat="1" ht="23.1" customHeight="1" x14ac:dyDescent="0.15">
      <c r="A34" s="164"/>
      <c r="B34" s="188"/>
      <c r="C34" s="81"/>
      <c r="D34" s="77" t="str">
        <f t="shared" ref="D34" si="11">IF(B34="","",B34*C34)</f>
        <v/>
      </c>
      <c r="E34" s="78"/>
      <c r="F34" s="78"/>
      <c r="G34" s="82"/>
    </row>
    <row r="35" spans="1:7" s="76" customFormat="1" ht="23.1" customHeight="1" thickBot="1" x14ac:dyDescent="0.2">
      <c r="A35" s="83" t="s">
        <v>489</v>
      </c>
      <c r="B35" s="84"/>
      <c r="C35" s="85"/>
      <c r="D35" s="85"/>
      <c r="E35" s="86"/>
      <c r="F35" s="86"/>
      <c r="G35" s="87">
        <f>SUM(G6:G34)</f>
        <v>0</v>
      </c>
    </row>
    <row r="36" spans="1:7" ht="20.25" customHeight="1" x14ac:dyDescent="0.15">
      <c r="A36" s="493" t="s">
        <v>483</v>
      </c>
      <c r="B36" s="493"/>
      <c r="C36" s="493"/>
      <c r="D36" s="493"/>
      <c r="E36" s="493"/>
      <c r="F36" s="493"/>
      <c r="G36" s="493"/>
    </row>
  </sheetData>
  <sheetProtection algorithmName="SHA-512" hashValue="qCZMCiuRnPIr3taOW/Ujvl5qHCPqS67AIP5P4645Vo/wkJu9muZFkx3+o4q+ydoGvpMPh8uUf5xMnRxlxTk03g==" saltValue="BpYLW43fy1yZy5gvTP0ocQ==" spinCount="100000" sheet="1" objects="1" scenarios="1" formatRows="0" selectLockedCells="1"/>
  <mergeCells count="5">
    <mergeCell ref="E4:G4"/>
    <mergeCell ref="A2:G2"/>
    <mergeCell ref="A36:G36"/>
    <mergeCell ref="A4:A5"/>
    <mergeCell ref="B4:D4"/>
  </mergeCells>
  <phoneticPr fontId="16"/>
  <printOptions horizontalCentered="1" verticalCentered="1"/>
  <pageMargins left="0.19685039370078741" right="0.19685039370078741" top="0.19685039370078741" bottom="0.19685039370078741" header="0.31496062992125984" footer="0.31496062992125984"/>
  <pageSetup paperSize="9" scale="106"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zoomScale="85" zoomScaleNormal="85" workbookViewId="0">
      <selection activeCell="A15" sqref="A15"/>
    </sheetView>
  </sheetViews>
  <sheetFormatPr defaultRowHeight="13.5" x14ac:dyDescent="0.15"/>
  <cols>
    <col min="1" max="1" width="1.875" style="1" customWidth="1"/>
    <col min="2" max="13" width="2" style="1" customWidth="1"/>
    <col min="14" max="14" width="0.625" style="1" customWidth="1"/>
    <col min="15" max="47" width="2" style="1" customWidth="1"/>
    <col min="48" max="16384" width="9" style="1"/>
  </cols>
  <sheetData>
    <row r="1" spans="1:55" ht="6" customHeight="1" x14ac:dyDescent="0.15">
      <c r="A1" s="3"/>
      <c r="B1" s="3"/>
      <c r="C1" s="3"/>
      <c r="D1" s="3"/>
      <c r="E1" s="3"/>
      <c r="F1" s="3"/>
      <c r="G1" s="3"/>
      <c r="H1" s="3"/>
      <c r="I1" s="3"/>
      <c r="J1" s="3"/>
      <c r="K1" s="3"/>
      <c r="L1" s="3"/>
      <c r="M1" s="3"/>
      <c r="N1" s="3"/>
      <c r="O1" s="4"/>
      <c r="P1" s="4"/>
      <c r="Q1" s="3"/>
      <c r="R1" s="3"/>
      <c r="S1" s="3"/>
      <c r="T1" s="3"/>
      <c r="U1" s="3"/>
      <c r="V1" s="3"/>
      <c r="W1" s="3"/>
      <c r="X1" s="3"/>
      <c r="Y1" s="3"/>
      <c r="Z1" s="3"/>
      <c r="AA1" s="3"/>
      <c r="AB1" s="3"/>
      <c r="AC1" s="3"/>
      <c r="AD1" s="3"/>
      <c r="AE1" s="3"/>
      <c r="AF1" s="3"/>
      <c r="AG1" s="3"/>
      <c r="AH1" s="5"/>
      <c r="AI1" s="4"/>
      <c r="AJ1" s="3"/>
      <c r="AK1" s="3"/>
      <c r="AL1" s="3"/>
      <c r="AM1" s="3"/>
      <c r="AN1" s="3"/>
      <c r="AO1" s="4"/>
      <c r="AP1" s="361"/>
      <c r="AQ1" s="361"/>
      <c r="AR1" s="361"/>
      <c r="AS1" s="361"/>
      <c r="AT1" s="361"/>
      <c r="AU1" s="4"/>
      <c r="AV1" s="3"/>
      <c r="AW1" s="3"/>
      <c r="AX1" s="3"/>
      <c r="AY1" s="3"/>
      <c r="AZ1" s="3"/>
      <c r="BA1" s="3"/>
      <c r="BB1" s="3"/>
      <c r="BC1" s="3"/>
    </row>
    <row r="2" spans="1:55" ht="38.25" customHeight="1" x14ac:dyDescent="0.15">
      <c r="A2" s="3"/>
      <c r="B2" s="362" t="s">
        <v>0</v>
      </c>
      <c r="C2" s="362"/>
      <c r="D2" s="362"/>
      <c r="E2" s="362"/>
      <c r="F2" s="362"/>
      <c r="G2" s="362"/>
      <c r="H2" s="362"/>
      <c r="I2" s="362"/>
      <c r="J2" s="362"/>
      <c r="K2" s="362"/>
      <c r="L2" s="362"/>
      <c r="M2" s="362"/>
      <c r="N2" s="362"/>
      <c r="O2" s="362"/>
      <c r="P2" s="362"/>
      <c r="Q2" s="362"/>
      <c r="R2" s="362"/>
      <c r="S2" s="362"/>
      <c r="T2" s="362"/>
      <c r="U2" s="363" t="s">
        <v>28</v>
      </c>
      <c r="V2" s="363"/>
      <c r="W2" s="363"/>
      <c r="X2" s="363"/>
      <c r="Y2" s="363"/>
      <c r="Z2" s="363"/>
      <c r="AA2" s="363"/>
      <c r="AB2" s="363"/>
      <c r="AC2" s="363"/>
      <c r="AD2" s="363"/>
      <c r="AE2" s="3"/>
      <c r="AF2" s="4"/>
      <c r="AG2" s="3"/>
      <c r="AH2" s="3"/>
      <c r="AI2" s="3"/>
      <c r="AJ2" s="3"/>
      <c r="AK2" s="3"/>
      <c r="AL2" s="3"/>
      <c r="AM2" s="3"/>
      <c r="AN2" s="3"/>
      <c r="AO2" s="3"/>
      <c r="AP2" s="3"/>
      <c r="AQ2" s="3"/>
      <c r="AR2" s="3"/>
      <c r="AS2" s="3"/>
      <c r="AT2" s="3"/>
      <c r="AU2" s="3"/>
      <c r="AV2" s="3"/>
      <c r="AW2" s="3"/>
      <c r="AX2" s="3"/>
      <c r="AY2" s="3"/>
      <c r="AZ2" s="3"/>
      <c r="BA2" s="3"/>
      <c r="BB2" s="3"/>
      <c r="BC2" s="3"/>
    </row>
    <row r="3" spans="1:55" ht="14.85" customHeight="1" x14ac:dyDescent="0.15">
      <c r="A3" s="3"/>
      <c r="B3" s="362"/>
      <c r="C3" s="362"/>
      <c r="D3" s="362"/>
      <c r="E3" s="362"/>
      <c r="F3" s="362"/>
      <c r="G3" s="362"/>
      <c r="H3" s="362"/>
      <c r="I3" s="362"/>
      <c r="J3" s="362"/>
      <c r="K3" s="362"/>
      <c r="L3" s="362"/>
      <c r="M3" s="362"/>
      <c r="N3" s="362"/>
      <c r="O3" s="362"/>
      <c r="P3" s="362"/>
      <c r="Q3" s="362"/>
      <c r="R3" s="362"/>
      <c r="S3" s="362"/>
      <c r="T3" s="362"/>
      <c r="U3" s="3"/>
      <c r="V3" s="3"/>
      <c r="W3" s="3"/>
      <c r="X3" s="364" t="s">
        <v>479</v>
      </c>
      <c r="Y3" s="364"/>
      <c r="Z3" s="4"/>
      <c r="AA3" s="365" t="s">
        <v>478</v>
      </c>
      <c r="AB3" s="366"/>
      <c r="AC3" s="367"/>
      <c r="AD3" s="367"/>
      <c r="AE3" s="367"/>
      <c r="AF3" s="367"/>
      <c r="AG3" s="367"/>
      <c r="AH3" s="367"/>
      <c r="AI3" s="367"/>
      <c r="AJ3" s="367"/>
      <c r="AK3" s="367"/>
      <c r="AL3" s="367"/>
      <c r="AM3" s="367"/>
      <c r="AN3" s="367"/>
      <c r="AO3" s="367"/>
      <c r="AP3" s="367"/>
      <c r="AQ3" s="367"/>
      <c r="AR3" s="367"/>
      <c r="AS3" s="367"/>
      <c r="AT3" s="125"/>
      <c r="AU3" s="125"/>
      <c r="AV3" s="3"/>
      <c r="AW3" s="3"/>
      <c r="AX3" s="3"/>
      <c r="AY3" s="3"/>
      <c r="AZ3" s="3"/>
      <c r="BA3" s="3"/>
      <c r="BB3" s="3"/>
      <c r="BC3" s="3"/>
    </row>
    <row r="4" spans="1:55" ht="26.25" customHeight="1" x14ac:dyDescent="0.15">
      <c r="A4" s="3"/>
      <c r="B4" s="3"/>
      <c r="C4" s="3"/>
      <c r="D4" s="4"/>
      <c r="E4" s="4"/>
      <c r="F4" s="4"/>
      <c r="G4" s="4"/>
      <c r="H4" s="4"/>
      <c r="I4" s="4"/>
      <c r="J4" s="4"/>
      <c r="K4" s="4"/>
      <c r="L4" s="4"/>
      <c r="M4" s="4"/>
      <c r="N4" s="4"/>
      <c r="O4" s="4"/>
      <c r="P4" s="4"/>
      <c r="Q4" s="4"/>
      <c r="R4" s="4"/>
      <c r="S4" s="4"/>
      <c r="T4" s="3"/>
      <c r="U4" s="3"/>
      <c r="V4" s="3"/>
      <c r="W4" s="3"/>
      <c r="X4" s="364"/>
      <c r="Y4" s="364"/>
      <c r="Z4" s="368" t="s">
        <v>1</v>
      </c>
      <c r="AA4" s="368"/>
      <c r="AB4" s="368"/>
      <c r="AC4" s="202"/>
      <c r="AD4" s="202"/>
      <c r="AE4" s="202"/>
      <c r="AF4" s="202"/>
      <c r="AG4" s="202"/>
      <c r="AH4" s="202"/>
      <c r="AI4" s="202"/>
      <c r="AJ4" s="202"/>
      <c r="AK4" s="202"/>
      <c r="AL4" s="202"/>
      <c r="AM4" s="202"/>
      <c r="AN4" s="202"/>
      <c r="AO4" s="202"/>
      <c r="AP4" s="202"/>
      <c r="AQ4" s="202"/>
      <c r="AR4" s="202"/>
      <c r="AS4" s="202"/>
      <c r="AT4" s="369" t="s">
        <v>29</v>
      </c>
      <c r="AU4" s="369"/>
      <c r="AV4" s="3"/>
      <c r="AW4" s="3"/>
      <c r="AX4" s="3"/>
      <c r="AY4" s="3"/>
      <c r="AZ4" s="3"/>
      <c r="BA4" s="3"/>
      <c r="BB4" s="3"/>
      <c r="BC4" s="3"/>
    </row>
    <row r="5" spans="1:55" ht="26.25" customHeight="1" x14ac:dyDescent="0.15">
      <c r="A5" s="3"/>
      <c r="B5" s="3"/>
      <c r="C5" s="3"/>
      <c r="D5" s="3"/>
      <c r="E5" s="3"/>
      <c r="F5" s="3"/>
      <c r="G5" s="3"/>
      <c r="H5" s="3"/>
      <c r="I5" s="3"/>
      <c r="J5" s="3"/>
      <c r="K5" s="3"/>
      <c r="L5" s="3"/>
      <c r="M5" s="3"/>
      <c r="N5" s="3"/>
      <c r="O5" s="3"/>
      <c r="P5" s="4"/>
      <c r="Q5" s="3"/>
      <c r="R5" s="3"/>
      <c r="S5" s="3"/>
      <c r="T5" s="3"/>
      <c r="U5" s="3"/>
      <c r="V5" s="3"/>
      <c r="W5" s="3"/>
      <c r="X5" s="364"/>
      <c r="Y5" s="364"/>
      <c r="Z5" s="368" t="s">
        <v>2</v>
      </c>
      <c r="AA5" s="368"/>
      <c r="AB5" s="368"/>
      <c r="AC5" s="349"/>
      <c r="AD5" s="349"/>
      <c r="AE5" s="349"/>
      <c r="AF5" s="349"/>
      <c r="AG5" s="349"/>
      <c r="AH5" s="349"/>
      <c r="AI5" s="349"/>
      <c r="AJ5" s="349"/>
      <c r="AK5" s="349"/>
      <c r="AL5" s="349"/>
      <c r="AM5" s="349"/>
      <c r="AN5" s="349"/>
      <c r="AO5" s="349"/>
      <c r="AP5" s="349"/>
      <c r="AQ5" s="349"/>
      <c r="AR5" s="349"/>
      <c r="AS5" s="349"/>
      <c r="AT5" s="370"/>
      <c r="AU5" s="370"/>
      <c r="AV5" s="3"/>
      <c r="AW5" s="3"/>
      <c r="AX5" s="3"/>
      <c r="AY5" s="3"/>
      <c r="AZ5" s="3"/>
      <c r="BA5" s="3"/>
      <c r="BB5" s="3"/>
      <c r="BC5" s="3"/>
    </row>
    <row r="6" spans="1:55" ht="18.75" customHeight="1" x14ac:dyDescent="0.15">
      <c r="A6" s="4"/>
      <c r="B6" s="4"/>
      <c r="C6" s="4"/>
      <c r="D6" s="4"/>
      <c r="E6" s="4"/>
      <c r="F6" s="4"/>
      <c r="G6" s="4"/>
      <c r="H6" s="4"/>
      <c r="I6" s="4"/>
      <c r="J6" s="4"/>
      <c r="K6" s="4"/>
      <c r="L6" s="4"/>
      <c r="M6" s="4"/>
      <c r="N6" s="4"/>
      <c r="O6" s="4"/>
      <c r="P6" s="4"/>
      <c r="Q6" s="4"/>
      <c r="R6" s="4"/>
      <c r="S6" s="4"/>
      <c r="T6" s="4"/>
      <c r="U6" s="4"/>
      <c r="V6" s="4"/>
      <c r="W6" s="4"/>
      <c r="X6" s="360" t="s">
        <v>527</v>
      </c>
      <c r="Y6" s="360"/>
      <c r="Z6" s="360"/>
      <c r="AA6" s="360"/>
      <c r="AB6" s="360"/>
      <c r="AC6" s="359"/>
      <c r="AD6" s="359"/>
      <c r="AE6" s="359"/>
      <c r="AF6" s="359"/>
      <c r="AG6" s="359"/>
      <c r="AH6" s="359"/>
      <c r="AI6" s="359"/>
      <c r="AJ6" s="359"/>
      <c r="AK6" s="359"/>
      <c r="AL6" s="359"/>
      <c r="AM6" s="359"/>
      <c r="AN6" s="359"/>
      <c r="AO6" s="359"/>
      <c r="AP6" s="359"/>
      <c r="AQ6" s="359"/>
      <c r="AR6" s="359"/>
      <c r="AS6" s="359"/>
      <c r="AT6" s="359"/>
      <c r="AU6" s="359"/>
      <c r="AV6" s="3"/>
      <c r="AW6" s="3"/>
      <c r="AX6" s="3"/>
      <c r="AY6" s="3"/>
      <c r="AZ6" s="3"/>
      <c r="BA6" s="3"/>
      <c r="BB6" s="3"/>
      <c r="BC6" s="3"/>
    </row>
    <row r="7" spans="1:55" ht="34.5" customHeight="1" x14ac:dyDescent="0.15">
      <c r="A7" s="4"/>
      <c r="B7" s="334" t="s">
        <v>3</v>
      </c>
      <c r="C7" s="334"/>
      <c r="D7" s="334"/>
      <c r="E7" s="334"/>
      <c r="F7" s="334"/>
      <c r="G7" s="334"/>
      <c r="H7" s="350"/>
      <c r="I7" s="350"/>
      <c r="J7" s="350"/>
      <c r="K7" s="350"/>
      <c r="L7" s="350"/>
      <c r="M7" s="350"/>
      <c r="N7" s="350"/>
      <c r="O7" s="350"/>
      <c r="P7" s="350"/>
      <c r="Q7" s="350"/>
      <c r="R7" s="350"/>
      <c r="S7" s="350"/>
      <c r="T7" s="350"/>
      <c r="U7" s="350"/>
      <c r="V7" s="350"/>
      <c r="W7" s="350"/>
      <c r="X7" s="350"/>
      <c r="Y7" s="350"/>
      <c r="Z7" s="350"/>
      <c r="AA7" s="351"/>
      <c r="AB7" s="352" t="s">
        <v>59</v>
      </c>
      <c r="AC7" s="352"/>
      <c r="AD7" s="352"/>
      <c r="AE7" s="352"/>
      <c r="AF7" s="352"/>
      <c r="AG7" s="352"/>
      <c r="AH7" s="352"/>
      <c r="AI7" s="6"/>
      <c r="AJ7" s="353">
        <f>IF(AM31="","",AM31)</f>
        <v>0</v>
      </c>
      <c r="AK7" s="353"/>
      <c r="AL7" s="353"/>
      <c r="AM7" s="353"/>
      <c r="AN7" s="353"/>
      <c r="AO7" s="353"/>
      <c r="AP7" s="353"/>
      <c r="AQ7" s="353"/>
      <c r="AR7" s="353"/>
      <c r="AS7" s="353"/>
      <c r="AT7" s="353"/>
      <c r="AU7" s="7"/>
      <c r="AV7" s="3"/>
      <c r="AW7" s="3"/>
      <c r="AX7" s="3"/>
      <c r="AY7" s="3"/>
      <c r="AZ7" s="3"/>
      <c r="BA7" s="3"/>
      <c r="BB7" s="3"/>
      <c r="BC7" s="3"/>
    </row>
    <row r="8" spans="1:55" ht="25.35" customHeight="1" thickBot="1" x14ac:dyDescent="0.2">
      <c r="A8" s="4"/>
      <c r="B8" s="354"/>
      <c r="C8" s="354"/>
      <c r="D8" s="354"/>
      <c r="E8" s="354"/>
      <c r="F8" s="342" t="s">
        <v>4</v>
      </c>
      <c r="G8" s="342"/>
      <c r="H8" s="342"/>
      <c r="I8" s="342"/>
      <c r="J8" s="342"/>
      <c r="K8" s="107"/>
      <c r="L8" s="355"/>
      <c r="M8" s="355"/>
      <c r="N8" s="546" t="s">
        <v>5</v>
      </c>
      <c r="O8" s="547"/>
      <c r="P8" s="358" t="s">
        <v>6</v>
      </c>
      <c r="Q8" s="358"/>
      <c r="R8" s="358"/>
      <c r="S8" s="358"/>
      <c r="T8" s="336" t="s">
        <v>31</v>
      </c>
      <c r="U8" s="337"/>
      <c r="V8" s="337"/>
      <c r="W8" s="338"/>
      <c r="X8" s="336" t="s">
        <v>491</v>
      </c>
      <c r="Y8" s="339"/>
      <c r="Z8" s="340"/>
      <c r="AA8" s="341" t="s">
        <v>7</v>
      </c>
      <c r="AB8" s="342"/>
      <c r="AC8" s="342"/>
      <c r="AD8" s="342"/>
      <c r="AE8" s="342"/>
      <c r="AF8" s="342"/>
      <c r="AG8" s="343"/>
      <c r="AH8" s="8" t="s">
        <v>63</v>
      </c>
      <c r="AI8" s="342" t="s">
        <v>8</v>
      </c>
      <c r="AJ8" s="342"/>
      <c r="AK8" s="342"/>
      <c r="AL8" s="342"/>
      <c r="AM8" s="342"/>
      <c r="AN8" s="342"/>
      <c r="AO8" s="342"/>
      <c r="AP8" s="342"/>
      <c r="AQ8" s="343"/>
      <c r="AR8" s="344" t="s">
        <v>9</v>
      </c>
      <c r="AS8" s="345"/>
      <c r="AT8" s="345"/>
      <c r="AU8" s="346"/>
      <c r="AV8" s="3"/>
      <c r="AW8" s="3"/>
      <c r="AX8" s="3"/>
      <c r="AY8" s="3"/>
      <c r="AZ8" s="3"/>
      <c r="BA8" s="3"/>
      <c r="BB8" s="3"/>
      <c r="BC8" s="3"/>
    </row>
    <row r="9" spans="1:55" s="2" customFormat="1" ht="23.25" customHeight="1" thickBot="1" x14ac:dyDescent="0.2">
      <c r="A9" s="9"/>
      <c r="B9" s="126"/>
      <c r="C9" s="127"/>
      <c r="D9" s="127"/>
      <c r="E9" s="128"/>
      <c r="F9" s="65" t="s">
        <v>30</v>
      </c>
      <c r="G9" s="129"/>
      <c r="H9" s="127"/>
      <c r="I9" s="127"/>
      <c r="J9" s="128"/>
      <c r="K9" s="65" t="s">
        <v>30</v>
      </c>
      <c r="L9" s="129"/>
      <c r="M9" s="128"/>
      <c r="N9" s="10"/>
      <c r="O9" s="118"/>
      <c r="P9" s="541"/>
      <c r="Q9" s="542"/>
      <c r="R9" s="542"/>
      <c r="S9" s="543"/>
      <c r="T9" s="11"/>
      <c r="U9" s="69" t="s">
        <v>481</v>
      </c>
      <c r="V9" s="70" t="s">
        <v>482</v>
      </c>
      <c r="W9" s="11"/>
      <c r="X9" s="544">
        <v>100</v>
      </c>
      <c r="Y9" s="545"/>
      <c r="Z9" s="99" t="s">
        <v>69</v>
      </c>
      <c r="AA9" s="115"/>
      <c r="AB9" s="116"/>
      <c r="AC9" s="117"/>
      <c r="AD9" s="114" t="s">
        <v>30</v>
      </c>
      <c r="AE9" s="115"/>
      <c r="AF9" s="116"/>
      <c r="AG9" s="117"/>
      <c r="AH9" s="136" t="s">
        <v>480</v>
      </c>
      <c r="AI9" s="137"/>
      <c r="AJ9" s="138"/>
      <c r="AK9" s="65" t="s">
        <v>10</v>
      </c>
      <c r="AL9" s="137"/>
      <c r="AM9" s="138"/>
      <c r="AN9" s="65" t="s">
        <v>11</v>
      </c>
      <c r="AO9" s="100">
        <v>1</v>
      </c>
      <c r="AP9" s="101">
        <v>0</v>
      </c>
      <c r="AQ9" s="65" t="s">
        <v>12</v>
      </c>
      <c r="AR9" s="137"/>
      <c r="AS9" s="131"/>
      <c r="AT9" s="131"/>
      <c r="AU9" s="138"/>
      <c r="AV9" s="108"/>
      <c r="AW9" s="108"/>
      <c r="AX9" s="108"/>
      <c r="AY9" s="108"/>
      <c r="AZ9" s="108"/>
      <c r="BA9" s="108"/>
      <c r="BB9" s="108"/>
      <c r="BC9" s="108"/>
    </row>
    <row r="10" spans="1:55" ht="19.350000000000001" customHeight="1" thickTop="1" x14ac:dyDescent="0.15">
      <c r="A10" s="4"/>
      <c r="B10" s="291" t="s">
        <v>70</v>
      </c>
      <c r="C10" s="292"/>
      <c r="D10" s="292"/>
      <c r="E10" s="292"/>
      <c r="F10" s="292"/>
      <c r="G10" s="292"/>
      <c r="H10" s="292"/>
      <c r="I10" s="292"/>
      <c r="J10" s="292"/>
      <c r="K10" s="292"/>
      <c r="L10" s="292"/>
      <c r="M10" s="293"/>
      <c r="N10" s="328" t="s">
        <v>13</v>
      </c>
      <c r="O10" s="329"/>
      <c r="P10" s="329"/>
      <c r="Q10" s="329"/>
      <c r="R10" s="329"/>
      <c r="S10" s="329"/>
      <c r="T10" s="329"/>
      <c r="U10" s="329"/>
      <c r="V10" s="329"/>
      <c r="W10" s="329"/>
      <c r="X10" s="329"/>
      <c r="Y10" s="329"/>
      <c r="Z10" s="329"/>
      <c r="AA10" s="330"/>
      <c r="AB10" s="331" t="s">
        <v>502</v>
      </c>
      <c r="AC10" s="331"/>
      <c r="AD10" s="331"/>
      <c r="AE10" s="331"/>
      <c r="AF10" s="331"/>
      <c r="AG10" s="331"/>
      <c r="AH10" s="331"/>
      <c r="AI10" s="331"/>
      <c r="AJ10" s="331"/>
      <c r="AK10" s="331"/>
      <c r="AL10" s="331"/>
      <c r="AM10" s="331"/>
      <c r="AN10" s="331"/>
      <c r="AO10" s="331"/>
      <c r="AP10" s="331"/>
      <c r="AQ10" s="331"/>
      <c r="AR10" s="331"/>
      <c r="AS10" s="331"/>
      <c r="AT10" s="331"/>
      <c r="AU10" s="331"/>
      <c r="AV10" s="3"/>
      <c r="AW10" s="3"/>
      <c r="AX10" s="3"/>
      <c r="AY10" s="3"/>
      <c r="AZ10" s="3"/>
      <c r="BA10" s="3"/>
      <c r="BB10" s="3"/>
      <c r="BC10" s="3"/>
    </row>
    <row r="11" spans="1:55" ht="12.75" customHeight="1" x14ac:dyDescent="0.15">
      <c r="A11" s="4"/>
      <c r="B11" s="325"/>
      <c r="C11" s="326"/>
      <c r="D11" s="326"/>
      <c r="E11" s="326"/>
      <c r="F11" s="326"/>
      <c r="G11" s="326"/>
      <c r="H11" s="326"/>
      <c r="I11" s="326"/>
      <c r="J11" s="326"/>
      <c r="K11" s="326"/>
      <c r="L11" s="326"/>
      <c r="M11" s="327"/>
      <c r="N11" s="287" t="s">
        <v>14</v>
      </c>
      <c r="O11" s="288"/>
      <c r="P11" s="288"/>
      <c r="Q11" s="288"/>
      <c r="R11" s="332"/>
      <c r="S11" s="333" t="s">
        <v>32</v>
      </c>
      <c r="T11" s="333"/>
      <c r="U11" s="333"/>
      <c r="V11" s="334" t="s">
        <v>16</v>
      </c>
      <c r="W11" s="334"/>
      <c r="X11" s="334"/>
      <c r="Y11" s="334"/>
      <c r="Z11" s="334"/>
      <c r="AA11" s="334"/>
      <c r="AB11" s="333" t="s">
        <v>17</v>
      </c>
      <c r="AC11" s="333"/>
      <c r="AD11" s="334" t="s">
        <v>14</v>
      </c>
      <c r="AE11" s="334"/>
      <c r="AF11" s="334"/>
      <c r="AG11" s="334"/>
      <c r="AH11" s="334"/>
      <c r="AI11" s="334" t="s">
        <v>15</v>
      </c>
      <c r="AJ11" s="334"/>
      <c r="AK11" s="334"/>
      <c r="AL11" s="334"/>
      <c r="AM11" s="335" t="s">
        <v>16</v>
      </c>
      <c r="AN11" s="335"/>
      <c r="AO11" s="335"/>
      <c r="AP11" s="335"/>
      <c r="AQ11" s="335"/>
      <c r="AR11" s="335"/>
      <c r="AS11" s="335"/>
      <c r="AT11" s="335"/>
      <c r="AU11" s="335"/>
      <c r="AV11" s="3"/>
      <c r="AW11" s="3"/>
      <c r="AX11" s="3"/>
      <c r="AY11" s="3"/>
      <c r="AZ11" s="3"/>
      <c r="BA11" s="3"/>
      <c r="BB11" s="3"/>
      <c r="BC11" s="3"/>
    </row>
    <row r="12" spans="1:55" s="64" customFormat="1" ht="12" customHeight="1" x14ac:dyDescent="0.15">
      <c r="A12" s="62"/>
      <c r="B12" s="310" t="s">
        <v>33</v>
      </c>
      <c r="C12" s="311"/>
      <c r="D12" s="532"/>
      <c r="E12" s="532"/>
      <c r="F12" s="532"/>
      <c r="G12" s="532"/>
      <c r="H12" s="532"/>
      <c r="I12" s="532"/>
      <c r="J12" s="532"/>
      <c r="K12" s="532"/>
      <c r="L12" s="532"/>
      <c r="M12" s="533"/>
      <c r="N12" s="310"/>
      <c r="O12" s="314"/>
      <c r="P12" s="315"/>
      <c r="Q12" s="315"/>
      <c r="R12" s="63"/>
      <c r="S12" s="316"/>
      <c r="T12" s="316"/>
      <c r="U12" s="102"/>
      <c r="V12" s="534"/>
      <c r="W12" s="535"/>
      <c r="X12" s="535"/>
      <c r="Y12" s="535"/>
      <c r="Z12" s="535"/>
      <c r="AA12" s="536"/>
      <c r="AB12" s="515"/>
      <c r="AC12" s="516"/>
      <c r="AD12" s="519"/>
      <c r="AE12" s="520"/>
      <c r="AF12" s="520"/>
      <c r="AG12" s="520"/>
      <c r="AH12" s="521"/>
      <c r="AI12" s="525"/>
      <c r="AJ12" s="526"/>
      <c r="AK12" s="526"/>
      <c r="AL12" s="527"/>
      <c r="AM12" s="297"/>
      <c r="AN12" s="298"/>
      <c r="AO12" s="298"/>
      <c r="AP12" s="298"/>
      <c r="AQ12" s="298"/>
      <c r="AR12" s="298"/>
      <c r="AS12" s="298"/>
      <c r="AT12" s="298"/>
      <c r="AU12" s="299"/>
      <c r="AV12" s="109"/>
      <c r="AW12" s="109"/>
      <c r="AX12" s="109"/>
      <c r="AY12" s="109"/>
      <c r="AZ12" s="109"/>
      <c r="BA12" s="109"/>
      <c r="BB12" s="109"/>
      <c r="BC12" s="109"/>
    </row>
    <row r="13" spans="1:55" s="61" customFormat="1" ht="21" customHeight="1" x14ac:dyDescent="0.15">
      <c r="A13" s="59"/>
      <c r="B13" s="540"/>
      <c r="C13" s="540"/>
      <c r="D13" s="540"/>
      <c r="E13" s="540"/>
      <c r="F13" s="540"/>
      <c r="G13" s="540"/>
      <c r="H13" s="540"/>
      <c r="I13" s="540"/>
      <c r="J13" s="540"/>
      <c r="K13" s="540"/>
      <c r="L13" s="540"/>
      <c r="M13" s="540"/>
      <c r="N13" s="304"/>
      <c r="O13" s="305"/>
      <c r="P13" s="306"/>
      <c r="Q13" s="306"/>
      <c r="R13" s="60"/>
      <c r="S13" s="307"/>
      <c r="T13" s="307"/>
      <c r="U13" s="103"/>
      <c r="V13" s="537"/>
      <c r="W13" s="538"/>
      <c r="X13" s="538"/>
      <c r="Y13" s="538"/>
      <c r="Z13" s="538"/>
      <c r="AA13" s="539"/>
      <c r="AB13" s="517"/>
      <c r="AC13" s="518"/>
      <c r="AD13" s="522"/>
      <c r="AE13" s="523"/>
      <c r="AF13" s="523"/>
      <c r="AG13" s="523"/>
      <c r="AH13" s="524"/>
      <c r="AI13" s="528"/>
      <c r="AJ13" s="529"/>
      <c r="AK13" s="529"/>
      <c r="AL13" s="530"/>
      <c r="AM13" s="300"/>
      <c r="AN13" s="301"/>
      <c r="AO13" s="301"/>
      <c r="AP13" s="301"/>
      <c r="AQ13" s="301"/>
      <c r="AR13" s="301"/>
      <c r="AS13" s="301"/>
      <c r="AT13" s="301"/>
      <c r="AU13" s="302"/>
      <c r="AV13" s="110"/>
      <c r="AW13" s="110"/>
      <c r="AX13" s="110"/>
      <c r="AY13" s="110"/>
      <c r="AZ13" s="110"/>
      <c r="BA13" s="110"/>
      <c r="BB13" s="110"/>
      <c r="BC13" s="110"/>
    </row>
    <row r="14" spans="1:55" s="64" customFormat="1" ht="12" customHeight="1" x14ac:dyDescent="0.15">
      <c r="A14" s="62"/>
      <c r="B14" s="310" t="s">
        <v>33</v>
      </c>
      <c r="C14" s="311"/>
      <c r="D14" s="532"/>
      <c r="E14" s="532"/>
      <c r="F14" s="532"/>
      <c r="G14" s="532"/>
      <c r="H14" s="532"/>
      <c r="I14" s="532"/>
      <c r="J14" s="532"/>
      <c r="K14" s="532"/>
      <c r="L14" s="532"/>
      <c r="M14" s="533"/>
      <c r="N14" s="310"/>
      <c r="O14" s="314"/>
      <c r="P14" s="315"/>
      <c r="Q14" s="315"/>
      <c r="R14" s="63"/>
      <c r="S14" s="316"/>
      <c r="T14" s="316"/>
      <c r="U14" s="102"/>
      <c r="V14" s="534"/>
      <c r="W14" s="535"/>
      <c r="X14" s="535"/>
      <c r="Y14" s="535"/>
      <c r="Z14" s="535"/>
      <c r="AA14" s="536"/>
      <c r="AB14" s="515"/>
      <c r="AC14" s="516"/>
      <c r="AD14" s="519"/>
      <c r="AE14" s="520"/>
      <c r="AF14" s="520"/>
      <c r="AG14" s="520"/>
      <c r="AH14" s="521"/>
      <c r="AI14" s="525"/>
      <c r="AJ14" s="526"/>
      <c r="AK14" s="526"/>
      <c r="AL14" s="527"/>
      <c r="AM14" s="297"/>
      <c r="AN14" s="298"/>
      <c r="AO14" s="298"/>
      <c r="AP14" s="298"/>
      <c r="AQ14" s="298"/>
      <c r="AR14" s="298"/>
      <c r="AS14" s="298"/>
      <c r="AT14" s="298"/>
      <c r="AU14" s="299"/>
      <c r="AV14" s="109"/>
      <c r="AW14" s="109"/>
      <c r="AX14" s="109"/>
      <c r="AY14" s="109"/>
      <c r="AZ14" s="109"/>
      <c r="BA14" s="109"/>
      <c r="BB14" s="109"/>
      <c r="BC14" s="109"/>
    </row>
    <row r="15" spans="1:55" s="61" customFormat="1" ht="21" customHeight="1" x14ac:dyDescent="0.15">
      <c r="A15" s="59"/>
      <c r="B15" s="540"/>
      <c r="C15" s="540"/>
      <c r="D15" s="540"/>
      <c r="E15" s="540"/>
      <c r="F15" s="540"/>
      <c r="G15" s="540"/>
      <c r="H15" s="540"/>
      <c r="I15" s="540"/>
      <c r="J15" s="540"/>
      <c r="K15" s="540"/>
      <c r="L15" s="540"/>
      <c r="M15" s="540"/>
      <c r="N15" s="304"/>
      <c r="O15" s="305"/>
      <c r="P15" s="306"/>
      <c r="Q15" s="306"/>
      <c r="R15" s="60"/>
      <c r="S15" s="307"/>
      <c r="T15" s="307"/>
      <c r="U15" s="103"/>
      <c r="V15" s="537"/>
      <c r="W15" s="538"/>
      <c r="X15" s="538"/>
      <c r="Y15" s="538"/>
      <c r="Z15" s="538"/>
      <c r="AA15" s="539"/>
      <c r="AB15" s="517"/>
      <c r="AC15" s="518"/>
      <c r="AD15" s="522"/>
      <c r="AE15" s="523"/>
      <c r="AF15" s="523"/>
      <c r="AG15" s="523"/>
      <c r="AH15" s="524"/>
      <c r="AI15" s="528"/>
      <c r="AJ15" s="529"/>
      <c r="AK15" s="529"/>
      <c r="AL15" s="530"/>
      <c r="AM15" s="300"/>
      <c r="AN15" s="301"/>
      <c r="AO15" s="301"/>
      <c r="AP15" s="301"/>
      <c r="AQ15" s="301"/>
      <c r="AR15" s="301"/>
      <c r="AS15" s="301"/>
      <c r="AT15" s="301"/>
      <c r="AU15" s="302"/>
      <c r="AV15" s="110"/>
      <c r="AW15" s="110"/>
      <c r="AX15" s="110"/>
      <c r="AY15" s="110"/>
      <c r="AZ15" s="110"/>
      <c r="BA15" s="110"/>
      <c r="BB15" s="110"/>
      <c r="BC15" s="110"/>
    </row>
    <row r="16" spans="1:55" s="64" customFormat="1" ht="12" customHeight="1" x14ac:dyDescent="0.15">
      <c r="A16" s="62"/>
      <c r="B16" s="310" t="s">
        <v>33</v>
      </c>
      <c r="C16" s="311"/>
      <c r="D16" s="532"/>
      <c r="E16" s="532"/>
      <c r="F16" s="532"/>
      <c r="G16" s="532"/>
      <c r="H16" s="532"/>
      <c r="I16" s="532"/>
      <c r="J16" s="532"/>
      <c r="K16" s="532"/>
      <c r="L16" s="532"/>
      <c r="M16" s="533"/>
      <c r="N16" s="310"/>
      <c r="O16" s="314"/>
      <c r="P16" s="315"/>
      <c r="Q16" s="315"/>
      <c r="R16" s="63"/>
      <c r="S16" s="316"/>
      <c r="T16" s="316"/>
      <c r="U16" s="102"/>
      <c r="V16" s="534"/>
      <c r="W16" s="535"/>
      <c r="X16" s="535"/>
      <c r="Y16" s="535"/>
      <c r="Z16" s="535"/>
      <c r="AA16" s="536"/>
      <c r="AB16" s="515"/>
      <c r="AC16" s="516"/>
      <c r="AD16" s="519"/>
      <c r="AE16" s="520"/>
      <c r="AF16" s="520"/>
      <c r="AG16" s="520"/>
      <c r="AH16" s="521"/>
      <c r="AI16" s="525"/>
      <c r="AJ16" s="526"/>
      <c r="AK16" s="526"/>
      <c r="AL16" s="527"/>
      <c r="AM16" s="297"/>
      <c r="AN16" s="298"/>
      <c r="AO16" s="298"/>
      <c r="AP16" s="298"/>
      <c r="AQ16" s="298"/>
      <c r="AR16" s="298"/>
      <c r="AS16" s="298"/>
      <c r="AT16" s="298"/>
      <c r="AU16" s="299"/>
      <c r="AV16" s="109"/>
      <c r="AW16" s="109"/>
      <c r="AX16" s="109"/>
      <c r="AY16" s="109"/>
      <c r="AZ16" s="109"/>
      <c r="BA16" s="109"/>
      <c r="BB16" s="109"/>
      <c r="BC16" s="109"/>
    </row>
    <row r="17" spans="1:55" s="61" customFormat="1" ht="21" customHeight="1" x14ac:dyDescent="0.15">
      <c r="A17" s="59"/>
      <c r="B17" s="540"/>
      <c r="C17" s="540"/>
      <c r="D17" s="540"/>
      <c r="E17" s="540"/>
      <c r="F17" s="540"/>
      <c r="G17" s="540"/>
      <c r="H17" s="540"/>
      <c r="I17" s="540"/>
      <c r="J17" s="540"/>
      <c r="K17" s="540"/>
      <c r="L17" s="540"/>
      <c r="M17" s="540"/>
      <c r="N17" s="304"/>
      <c r="O17" s="305"/>
      <c r="P17" s="306"/>
      <c r="Q17" s="306"/>
      <c r="R17" s="60"/>
      <c r="S17" s="307"/>
      <c r="T17" s="307"/>
      <c r="U17" s="103"/>
      <c r="V17" s="537"/>
      <c r="W17" s="538"/>
      <c r="X17" s="538"/>
      <c r="Y17" s="538"/>
      <c r="Z17" s="538"/>
      <c r="AA17" s="539"/>
      <c r="AB17" s="517"/>
      <c r="AC17" s="518"/>
      <c r="AD17" s="522"/>
      <c r="AE17" s="523"/>
      <c r="AF17" s="523"/>
      <c r="AG17" s="523"/>
      <c r="AH17" s="524"/>
      <c r="AI17" s="528"/>
      <c r="AJ17" s="529"/>
      <c r="AK17" s="529"/>
      <c r="AL17" s="530"/>
      <c r="AM17" s="300"/>
      <c r="AN17" s="301"/>
      <c r="AO17" s="301"/>
      <c r="AP17" s="301"/>
      <c r="AQ17" s="301"/>
      <c r="AR17" s="301"/>
      <c r="AS17" s="301"/>
      <c r="AT17" s="301"/>
      <c r="AU17" s="302"/>
      <c r="AV17" s="110"/>
      <c r="AW17" s="110"/>
      <c r="AX17" s="110"/>
      <c r="AY17" s="110"/>
      <c r="AZ17" s="110"/>
      <c r="BA17" s="110"/>
      <c r="BB17" s="110"/>
      <c r="BC17" s="110"/>
    </row>
    <row r="18" spans="1:55" s="64" customFormat="1" ht="12" customHeight="1" x14ac:dyDescent="0.15">
      <c r="A18" s="62"/>
      <c r="B18" s="310" t="s">
        <v>33</v>
      </c>
      <c r="C18" s="311"/>
      <c r="D18" s="532"/>
      <c r="E18" s="532"/>
      <c r="F18" s="532"/>
      <c r="G18" s="532"/>
      <c r="H18" s="532"/>
      <c r="I18" s="532"/>
      <c r="J18" s="532"/>
      <c r="K18" s="532"/>
      <c r="L18" s="532"/>
      <c r="M18" s="533"/>
      <c r="N18" s="310"/>
      <c r="O18" s="314"/>
      <c r="P18" s="315"/>
      <c r="Q18" s="315"/>
      <c r="R18" s="63"/>
      <c r="S18" s="316"/>
      <c r="T18" s="316"/>
      <c r="U18" s="102"/>
      <c r="V18" s="534"/>
      <c r="W18" s="535"/>
      <c r="X18" s="535"/>
      <c r="Y18" s="535"/>
      <c r="Z18" s="535"/>
      <c r="AA18" s="536"/>
      <c r="AB18" s="515"/>
      <c r="AC18" s="516"/>
      <c r="AD18" s="519"/>
      <c r="AE18" s="520"/>
      <c r="AF18" s="520"/>
      <c r="AG18" s="520"/>
      <c r="AH18" s="521"/>
      <c r="AI18" s="525"/>
      <c r="AJ18" s="526"/>
      <c r="AK18" s="526"/>
      <c r="AL18" s="527"/>
      <c r="AM18" s="297"/>
      <c r="AN18" s="298"/>
      <c r="AO18" s="298"/>
      <c r="AP18" s="298"/>
      <c r="AQ18" s="298"/>
      <c r="AR18" s="298"/>
      <c r="AS18" s="298"/>
      <c r="AT18" s="298"/>
      <c r="AU18" s="299"/>
      <c r="AV18" s="109"/>
      <c r="AW18" s="109"/>
      <c r="AX18" s="109"/>
      <c r="AY18" s="109"/>
      <c r="AZ18" s="109"/>
      <c r="BA18" s="109"/>
      <c r="BB18" s="109"/>
      <c r="BC18" s="109"/>
    </row>
    <row r="19" spans="1:55" s="61" customFormat="1" ht="21" customHeight="1" x14ac:dyDescent="0.15">
      <c r="A19" s="59"/>
      <c r="B19" s="531"/>
      <c r="C19" s="531"/>
      <c r="D19" s="531"/>
      <c r="E19" s="531"/>
      <c r="F19" s="531"/>
      <c r="G19" s="531"/>
      <c r="H19" s="531"/>
      <c r="I19" s="531"/>
      <c r="J19" s="531"/>
      <c r="K19" s="531"/>
      <c r="L19" s="531"/>
      <c r="M19" s="531"/>
      <c r="N19" s="304"/>
      <c r="O19" s="305"/>
      <c r="P19" s="306"/>
      <c r="Q19" s="306"/>
      <c r="R19" s="60"/>
      <c r="S19" s="307"/>
      <c r="T19" s="307"/>
      <c r="U19" s="103"/>
      <c r="V19" s="537"/>
      <c r="W19" s="538"/>
      <c r="X19" s="538"/>
      <c r="Y19" s="538"/>
      <c r="Z19" s="538"/>
      <c r="AA19" s="539"/>
      <c r="AB19" s="517"/>
      <c r="AC19" s="518"/>
      <c r="AD19" s="522"/>
      <c r="AE19" s="523"/>
      <c r="AF19" s="523"/>
      <c r="AG19" s="523"/>
      <c r="AH19" s="524"/>
      <c r="AI19" s="528"/>
      <c r="AJ19" s="529"/>
      <c r="AK19" s="529"/>
      <c r="AL19" s="530"/>
      <c r="AM19" s="300"/>
      <c r="AN19" s="301"/>
      <c r="AO19" s="301"/>
      <c r="AP19" s="301"/>
      <c r="AQ19" s="301"/>
      <c r="AR19" s="301"/>
      <c r="AS19" s="301"/>
      <c r="AT19" s="301"/>
      <c r="AU19" s="302"/>
      <c r="AV19" s="110"/>
      <c r="AW19" s="110"/>
      <c r="AX19" s="110"/>
      <c r="AY19" s="110"/>
      <c r="AZ19" s="110"/>
      <c r="BA19" s="110"/>
      <c r="BB19" s="110"/>
      <c r="BC19" s="110"/>
    </row>
    <row r="20" spans="1:55" ht="23.25" customHeight="1" x14ac:dyDescent="0.15">
      <c r="A20" s="4"/>
      <c r="B20" s="291" t="s">
        <v>34</v>
      </c>
      <c r="C20" s="292"/>
      <c r="D20" s="292"/>
      <c r="E20" s="292"/>
      <c r="F20" s="292"/>
      <c r="G20" s="292"/>
      <c r="H20" s="292"/>
      <c r="I20" s="292"/>
      <c r="J20" s="292"/>
      <c r="K20" s="292"/>
      <c r="L20" s="292"/>
      <c r="M20" s="293"/>
      <c r="N20" s="294"/>
      <c r="O20" s="295"/>
      <c r="P20" s="284"/>
      <c r="Q20" s="284"/>
      <c r="R20" s="12"/>
      <c r="S20" s="214"/>
      <c r="T20" s="214"/>
      <c r="U20" s="105"/>
      <c r="V20" s="510"/>
      <c r="W20" s="511"/>
      <c r="X20" s="511"/>
      <c r="Y20" s="511"/>
      <c r="Z20" s="511"/>
      <c r="AA20" s="512"/>
      <c r="AB20" s="214"/>
      <c r="AC20" s="214"/>
      <c r="AD20" s="510"/>
      <c r="AE20" s="511"/>
      <c r="AF20" s="511"/>
      <c r="AG20" s="511"/>
      <c r="AH20" s="512"/>
      <c r="AI20" s="510"/>
      <c r="AJ20" s="511"/>
      <c r="AK20" s="511"/>
      <c r="AL20" s="512"/>
      <c r="AM20" s="285">
        <f>SUM(AM12:AU19)</f>
        <v>0</v>
      </c>
      <c r="AN20" s="245"/>
      <c r="AO20" s="245"/>
      <c r="AP20" s="245"/>
      <c r="AQ20" s="245"/>
      <c r="AR20" s="245"/>
      <c r="AS20" s="245"/>
      <c r="AT20" s="245"/>
      <c r="AU20" s="286"/>
      <c r="AV20" s="3"/>
      <c r="AW20" s="3"/>
      <c r="AX20" s="3"/>
      <c r="AY20" s="3"/>
      <c r="AZ20" s="3"/>
      <c r="BA20" s="3"/>
      <c r="BB20" s="3"/>
      <c r="BC20" s="3"/>
    </row>
    <row r="21" spans="1:55" ht="23.45" customHeight="1" x14ac:dyDescent="0.15">
      <c r="A21" s="4"/>
      <c r="B21" s="287" t="s">
        <v>65</v>
      </c>
      <c r="C21" s="288"/>
      <c r="D21" s="288"/>
      <c r="E21" s="288"/>
      <c r="F21" s="288"/>
      <c r="G21" s="288"/>
      <c r="H21" s="13" t="s">
        <v>66</v>
      </c>
      <c r="I21" s="243">
        <v>10</v>
      </c>
      <c r="J21" s="243"/>
      <c r="K21" s="14" t="s">
        <v>67</v>
      </c>
      <c r="L21" s="14"/>
      <c r="M21" s="15"/>
      <c r="N21" s="289"/>
      <c r="O21" s="290"/>
      <c r="P21" s="284"/>
      <c r="Q21" s="284"/>
      <c r="R21" s="12"/>
      <c r="S21" s="214"/>
      <c r="T21" s="214"/>
      <c r="U21" s="105"/>
      <c r="V21" s="510"/>
      <c r="W21" s="511"/>
      <c r="X21" s="511"/>
      <c r="Y21" s="511"/>
      <c r="Z21" s="511"/>
      <c r="AA21" s="512"/>
      <c r="AB21" s="214"/>
      <c r="AC21" s="214"/>
      <c r="AD21" s="510"/>
      <c r="AE21" s="511"/>
      <c r="AF21" s="511"/>
      <c r="AG21" s="511"/>
      <c r="AH21" s="512"/>
      <c r="AI21" s="510"/>
      <c r="AJ21" s="511"/>
      <c r="AK21" s="511"/>
      <c r="AL21" s="512"/>
      <c r="AM21" s="513">
        <f>ROUNDDOWN(AM20*(I21/100),0)</f>
        <v>0</v>
      </c>
      <c r="AN21" s="499"/>
      <c r="AO21" s="499"/>
      <c r="AP21" s="499"/>
      <c r="AQ21" s="499"/>
      <c r="AR21" s="499"/>
      <c r="AS21" s="499"/>
      <c r="AT21" s="499"/>
      <c r="AU21" s="514"/>
      <c r="AV21" s="3"/>
      <c r="AW21" s="3"/>
      <c r="AX21" s="3"/>
      <c r="AY21" s="3"/>
      <c r="AZ21" s="3"/>
      <c r="BA21" s="3"/>
      <c r="BB21" s="3"/>
      <c r="BC21" s="3"/>
    </row>
    <row r="22" spans="1:55" ht="25.15" customHeight="1" thickBot="1" x14ac:dyDescent="0.2">
      <c r="A22" s="4"/>
      <c r="B22" s="251" t="s">
        <v>20</v>
      </c>
      <c r="C22" s="251"/>
      <c r="D22" s="251"/>
      <c r="E22" s="251"/>
      <c r="F22" s="251"/>
      <c r="G22" s="251"/>
      <c r="H22" s="251"/>
      <c r="I22" s="251"/>
      <c r="J22" s="251"/>
      <c r="K22" s="251"/>
      <c r="L22" s="251"/>
      <c r="M22" s="251"/>
      <c r="N22" s="251"/>
      <c r="O22" s="251"/>
      <c r="P22" s="251"/>
      <c r="Q22" s="251"/>
      <c r="R22" s="251"/>
      <c r="S22" s="251"/>
      <c r="T22" s="251"/>
      <c r="U22" s="251"/>
      <c r="V22" s="510"/>
      <c r="W22" s="511"/>
      <c r="X22" s="511"/>
      <c r="Y22" s="511"/>
      <c r="Z22" s="511"/>
      <c r="AA22" s="512"/>
      <c r="AB22" s="255" t="s">
        <v>20</v>
      </c>
      <c r="AC22" s="255"/>
      <c r="AD22" s="255"/>
      <c r="AE22" s="255"/>
      <c r="AF22" s="255"/>
      <c r="AG22" s="255"/>
      <c r="AH22" s="255"/>
      <c r="AI22" s="255"/>
      <c r="AJ22" s="255"/>
      <c r="AK22" s="255"/>
      <c r="AL22" s="255"/>
      <c r="AM22" s="256">
        <f>SUM(AM20:AU21)</f>
        <v>0</v>
      </c>
      <c r="AN22" s="257"/>
      <c r="AO22" s="257"/>
      <c r="AP22" s="257"/>
      <c r="AQ22" s="257"/>
      <c r="AR22" s="257"/>
      <c r="AS22" s="257"/>
      <c r="AT22" s="257"/>
      <c r="AU22" s="258"/>
      <c r="AV22" s="3"/>
      <c r="AW22" s="3"/>
      <c r="AX22" s="3"/>
      <c r="AY22" s="3"/>
      <c r="AZ22" s="3"/>
      <c r="BA22" s="3"/>
      <c r="BB22" s="3"/>
      <c r="BC22" s="3"/>
    </row>
    <row r="23" spans="1:55" ht="22.5" customHeight="1" x14ac:dyDescent="0.15">
      <c r="A23" s="4"/>
      <c r="B23" s="16" t="s">
        <v>42</v>
      </c>
      <c r="C23" s="14"/>
      <c r="D23" s="14"/>
      <c r="E23" s="14" t="s">
        <v>43</v>
      </c>
      <c r="F23" s="14"/>
      <c r="G23" s="14"/>
      <c r="H23" s="14"/>
      <c r="I23" s="14"/>
      <c r="J23" s="14"/>
      <c r="K23" s="14"/>
      <c r="L23" s="14"/>
      <c r="M23" s="14"/>
      <c r="N23" s="14" t="s">
        <v>44</v>
      </c>
      <c r="O23" s="14"/>
      <c r="P23" s="14"/>
      <c r="Q23" s="14"/>
      <c r="R23" s="14"/>
      <c r="S23" s="14"/>
      <c r="T23" s="14"/>
      <c r="U23" s="14"/>
      <c r="V23" s="17"/>
      <c r="W23" s="18"/>
      <c r="X23" s="271" t="s">
        <v>22</v>
      </c>
      <c r="Y23" s="272" t="s">
        <v>56</v>
      </c>
      <c r="Z23" s="272"/>
      <c r="AA23" s="272"/>
      <c r="AB23" s="272"/>
      <c r="AC23" s="272"/>
      <c r="AD23" s="272"/>
      <c r="AE23" s="272"/>
      <c r="AF23" s="272"/>
      <c r="AG23" s="272"/>
      <c r="AH23" s="272"/>
      <c r="AI23" s="272"/>
      <c r="AJ23" s="272"/>
      <c r="AK23" s="272"/>
      <c r="AL23" s="273"/>
      <c r="AM23" s="236">
        <f>AM20</f>
        <v>0</v>
      </c>
      <c r="AN23" s="237"/>
      <c r="AO23" s="237"/>
      <c r="AP23" s="237"/>
      <c r="AQ23" s="237"/>
      <c r="AR23" s="237"/>
      <c r="AS23" s="237"/>
      <c r="AT23" s="237"/>
      <c r="AU23" s="238"/>
      <c r="AV23" s="3"/>
      <c r="AW23" s="3"/>
      <c r="AX23" s="3"/>
      <c r="AY23" s="3"/>
      <c r="AZ23" s="3"/>
      <c r="BA23" s="3"/>
      <c r="BB23" s="3"/>
      <c r="BC23" s="3"/>
    </row>
    <row r="24" spans="1:55" ht="22.9" customHeight="1" x14ac:dyDescent="0.15">
      <c r="A24" s="4"/>
      <c r="B24" s="19"/>
      <c r="C24" s="20"/>
      <c r="D24" s="20"/>
      <c r="E24" s="20" t="s">
        <v>45</v>
      </c>
      <c r="F24" s="20"/>
      <c r="G24" s="20"/>
      <c r="H24" s="20"/>
      <c r="I24" s="20"/>
      <c r="J24" s="20"/>
      <c r="K24" s="20"/>
      <c r="L24" s="20"/>
      <c r="M24" s="20"/>
      <c r="N24" s="20"/>
      <c r="O24" s="20"/>
      <c r="P24" s="20"/>
      <c r="Q24" s="20"/>
      <c r="R24" s="20"/>
      <c r="S24" s="20"/>
      <c r="T24" s="20"/>
      <c r="U24" s="20"/>
      <c r="V24" s="21"/>
      <c r="W24" s="22"/>
      <c r="X24" s="271"/>
      <c r="Y24" s="272" t="s">
        <v>57</v>
      </c>
      <c r="Z24" s="272"/>
      <c r="AA24" s="272"/>
      <c r="AB24" s="272"/>
      <c r="AC24" s="272"/>
      <c r="AD24" s="272"/>
      <c r="AE24" s="272"/>
      <c r="AF24" s="272"/>
      <c r="AG24" s="272"/>
      <c r="AH24" s="272"/>
      <c r="AI24" s="272"/>
      <c r="AJ24" s="272"/>
      <c r="AK24" s="272"/>
      <c r="AL24" s="273"/>
      <c r="AM24" s="504">
        <v>0</v>
      </c>
      <c r="AN24" s="505"/>
      <c r="AO24" s="505"/>
      <c r="AP24" s="505"/>
      <c r="AQ24" s="505"/>
      <c r="AR24" s="505"/>
      <c r="AS24" s="505"/>
      <c r="AT24" s="505"/>
      <c r="AU24" s="506"/>
      <c r="AV24" s="3"/>
      <c r="AW24" s="3"/>
      <c r="AX24" s="3"/>
      <c r="AY24" s="3"/>
      <c r="AZ24" s="3"/>
      <c r="BA24" s="3"/>
      <c r="BB24" s="3"/>
      <c r="BC24" s="3"/>
    </row>
    <row r="25" spans="1:55" ht="23.45" customHeight="1" thickBot="1" x14ac:dyDescent="0.2">
      <c r="A25" s="4"/>
      <c r="B25" s="23" t="s">
        <v>46</v>
      </c>
      <c r="C25" s="20"/>
      <c r="D25" s="20"/>
      <c r="E25" s="20"/>
      <c r="F25" s="20"/>
      <c r="G25" s="20"/>
      <c r="H25" s="20"/>
      <c r="I25" s="20"/>
      <c r="J25" s="20"/>
      <c r="K25" s="20"/>
      <c r="L25" s="20"/>
      <c r="M25" s="20"/>
      <c r="N25" s="20"/>
      <c r="O25" s="20"/>
      <c r="P25" s="20"/>
      <c r="Q25" s="20"/>
      <c r="R25" s="20"/>
      <c r="S25" s="20"/>
      <c r="T25" s="20"/>
      <c r="U25" s="20"/>
      <c r="V25" s="21"/>
      <c r="W25" s="22"/>
      <c r="X25" s="271"/>
      <c r="Y25" s="272" t="s">
        <v>58</v>
      </c>
      <c r="Z25" s="272"/>
      <c r="AA25" s="272"/>
      <c r="AB25" s="272"/>
      <c r="AC25" s="272"/>
      <c r="AD25" s="272"/>
      <c r="AE25" s="272"/>
      <c r="AF25" s="272"/>
      <c r="AG25" s="272"/>
      <c r="AH25" s="272"/>
      <c r="AI25" s="272"/>
      <c r="AJ25" s="272"/>
      <c r="AK25" s="272"/>
      <c r="AL25" s="273"/>
      <c r="AM25" s="277">
        <f>AM23-AM24</f>
        <v>0</v>
      </c>
      <c r="AN25" s="278"/>
      <c r="AO25" s="278"/>
      <c r="AP25" s="278"/>
      <c r="AQ25" s="278"/>
      <c r="AR25" s="278"/>
      <c r="AS25" s="278"/>
      <c r="AT25" s="278"/>
      <c r="AU25" s="279"/>
      <c r="AV25" s="3"/>
      <c r="AW25" s="3"/>
      <c r="AX25" s="3"/>
      <c r="AY25" s="3"/>
      <c r="AZ25" s="3"/>
      <c r="BA25" s="3"/>
      <c r="BB25" s="3"/>
      <c r="BC25" s="3"/>
    </row>
    <row r="26" spans="1:55" ht="23.45" customHeight="1" thickBot="1" x14ac:dyDescent="0.2">
      <c r="A26" s="4"/>
      <c r="B26" s="19"/>
      <c r="C26" s="20"/>
      <c r="D26" s="20"/>
      <c r="E26" s="20" t="s">
        <v>47</v>
      </c>
      <c r="F26" s="20"/>
      <c r="G26" s="20"/>
      <c r="H26" s="20"/>
      <c r="I26" s="20"/>
      <c r="J26" s="20"/>
      <c r="K26" s="20"/>
      <c r="L26" s="20"/>
      <c r="M26" s="20"/>
      <c r="N26" s="20" t="s">
        <v>48</v>
      </c>
      <c r="O26" s="20"/>
      <c r="P26" s="20"/>
      <c r="Q26" s="20"/>
      <c r="R26" s="20"/>
      <c r="S26" s="20"/>
      <c r="T26" s="20"/>
      <c r="U26" s="20"/>
      <c r="V26" s="21"/>
      <c r="W26" s="22"/>
      <c r="X26" s="271"/>
      <c r="Y26" s="259" t="s">
        <v>55</v>
      </c>
      <c r="Z26" s="260"/>
      <c r="AA26" s="260"/>
      <c r="AB26" s="260"/>
      <c r="AC26" s="260"/>
      <c r="AD26" s="260"/>
      <c r="AE26" s="260"/>
      <c r="AF26" s="260"/>
      <c r="AG26" s="261" t="s">
        <v>54</v>
      </c>
      <c r="AH26" s="261"/>
      <c r="AI26" s="261"/>
      <c r="AJ26" s="261"/>
      <c r="AK26" s="261"/>
      <c r="AL26" s="280"/>
      <c r="AM26" s="507">
        <f>AM23</f>
        <v>0</v>
      </c>
      <c r="AN26" s="508"/>
      <c r="AO26" s="508"/>
      <c r="AP26" s="508"/>
      <c r="AQ26" s="508"/>
      <c r="AR26" s="508"/>
      <c r="AS26" s="508"/>
      <c r="AT26" s="508"/>
      <c r="AU26" s="509"/>
      <c r="AV26" s="3"/>
      <c r="AW26" s="3"/>
      <c r="AX26" s="3"/>
      <c r="AY26" s="3"/>
      <c r="AZ26" s="3"/>
      <c r="BA26" s="3"/>
      <c r="BB26" s="3"/>
      <c r="BC26" s="3"/>
    </row>
    <row r="27" spans="1:55" ht="24" customHeight="1" x14ac:dyDescent="0.15">
      <c r="A27" s="4"/>
      <c r="B27" s="24"/>
      <c r="C27" s="25"/>
      <c r="D27" s="25"/>
      <c r="E27" s="25" t="s">
        <v>49</v>
      </c>
      <c r="F27" s="25"/>
      <c r="G27" s="25"/>
      <c r="H27" s="25"/>
      <c r="I27" s="25"/>
      <c r="J27" s="25"/>
      <c r="K27" s="25"/>
      <c r="L27" s="25"/>
      <c r="M27" s="25"/>
      <c r="N27" s="25"/>
      <c r="O27" s="25"/>
      <c r="P27" s="25"/>
      <c r="Q27" s="25"/>
      <c r="R27" s="25"/>
      <c r="S27" s="25"/>
      <c r="T27" s="25"/>
      <c r="U27" s="25"/>
      <c r="V27" s="26"/>
      <c r="W27" s="27"/>
      <c r="X27" s="271"/>
      <c r="Y27" s="259" t="s">
        <v>51</v>
      </c>
      <c r="Z27" s="260"/>
      <c r="AA27" s="260"/>
      <c r="AB27" s="260"/>
      <c r="AC27" s="260"/>
      <c r="AD27" s="260"/>
      <c r="AE27" s="260"/>
      <c r="AF27" s="260"/>
      <c r="AG27" s="261" t="s">
        <v>53</v>
      </c>
      <c r="AH27" s="261"/>
      <c r="AI27" s="261"/>
      <c r="AJ27" s="261"/>
      <c r="AK27" s="261"/>
      <c r="AL27" s="261"/>
      <c r="AM27" s="501">
        <v>0</v>
      </c>
      <c r="AN27" s="502"/>
      <c r="AO27" s="502"/>
      <c r="AP27" s="502"/>
      <c r="AQ27" s="502"/>
      <c r="AR27" s="502"/>
      <c r="AS27" s="502"/>
      <c r="AT27" s="502"/>
      <c r="AU27" s="503"/>
      <c r="AV27" s="3"/>
      <c r="AW27" s="3"/>
      <c r="AX27" s="3"/>
      <c r="AY27" s="3"/>
      <c r="AZ27" s="3"/>
      <c r="BA27" s="3"/>
      <c r="BB27" s="3"/>
      <c r="BC27" s="3"/>
    </row>
    <row r="28" spans="1:55" ht="26.85" customHeight="1" thickBot="1" x14ac:dyDescent="0.2">
      <c r="A28" s="4"/>
      <c r="B28" s="28"/>
      <c r="C28" s="17"/>
      <c r="D28" s="17"/>
      <c r="E28" s="17"/>
      <c r="F28" s="17"/>
      <c r="G28" s="17"/>
      <c r="H28" s="265" t="s">
        <v>35</v>
      </c>
      <c r="I28" s="267"/>
      <c r="J28" s="267"/>
      <c r="K28" s="267"/>
      <c r="L28" s="267"/>
      <c r="M28" s="265" t="s">
        <v>40</v>
      </c>
      <c r="N28" s="106"/>
      <c r="O28" s="267"/>
      <c r="P28" s="267"/>
      <c r="Q28" s="267"/>
      <c r="R28" s="267"/>
      <c r="S28" s="265" t="s">
        <v>41</v>
      </c>
      <c r="T28" s="107"/>
      <c r="U28" s="268"/>
      <c r="V28" s="268"/>
      <c r="W28" s="104"/>
      <c r="X28" s="271"/>
      <c r="Y28" s="269" t="s">
        <v>50</v>
      </c>
      <c r="Z28" s="270"/>
      <c r="AA28" s="270"/>
      <c r="AB28" s="270"/>
      <c r="AC28" s="270"/>
      <c r="AD28" s="270"/>
      <c r="AE28" s="270"/>
      <c r="AF28" s="270"/>
      <c r="AG28" s="229" t="s">
        <v>52</v>
      </c>
      <c r="AH28" s="229"/>
      <c r="AI28" s="229"/>
      <c r="AJ28" s="229"/>
      <c r="AK28" s="229"/>
      <c r="AL28" s="229"/>
      <c r="AM28" s="230">
        <f>AM26-AM27</f>
        <v>0</v>
      </c>
      <c r="AN28" s="231"/>
      <c r="AO28" s="231"/>
      <c r="AP28" s="231"/>
      <c r="AQ28" s="231"/>
      <c r="AR28" s="231"/>
      <c r="AS28" s="231"/>
      <c r="AT28" s="231"/>
      <c r="AU28" s="232"/>
      <c r="AV28" s="3"/>
      <c r="AW28" s="3"/>
      <c r="AX28" s="3"/>
      <c r="AY28" s="3"/>
      <c r="AZ28" s="3"/>
      <c r="BA28" s="3"/>
      <c r="BB28" s="3"/>
      <c r="BC28" s="3"/>
    </row>
    <row r="29" spans="1:55" ht="19.350000000000001" customHeight="1" thickTop="1" thickBot="1" x14ac:dyDescent="0.2">
      <c r="A29" s="4"/>
      <c r="B29" s="19"/>
      <c r="C29" s="233" t="s">
        <v>7</v>
      </c>
      <c r="D29" s="233"/>
      <c r="E29" s="233"/>
      <c r="F29" s="233"/>
      <c r="G29" s="21"/>
      <c r="H29" s="266"/>
      <c r="I29" s="66" t="str">
        <f>IF(AA9="","",AA9)</f>
        <v/>
      </c>
      <c r="J29" s="67" t="str">
        <f>IF(AB9="","",AB9)</f>
        <v/>
      </c>
      <c r="K29" s="68" t="str">
        <f>IF(AC9="","",AC9)</f>
        <v/>
      </c>
      <c r="L29" s="29" t="s">
        <v>38</v>
      </c>
      <c r="M29" s="266"/>
      <c r="N29" s="30"/>
      <c r="O29" s="66" t="str">
        <f>IF(AE9="","",AE9)</f>
        <v/>
      </c>
      <c r="P29" s="67" t="str">
        <f>IF(AF9="","",AF9)</f>
        <v/>
      </c>
      <c r="Q29" s="68" t="str">
        <f>IF(AG9="","",AG9)</f>
        <v/>
      </c>
      <c r="R29" s="29" t="s">
        <v>38</v>
      </c>
      <c r="S29" s="266"/>
      <c r="T29" s="31"/>
      <c r="U29" s="32"/>
      <c r="V29" s="33"/>
      <c r="W29" s="34" t="s">
        <v>12</v>
      </c>
      <c r="X29" s="271"/>
      <c r="Y29" s="234" t="s">
        <v>493</v>
      </c>
      <c r="Z29" s="234"/>
      <c r="AA29" s="234"/>
      <c r="AB29" s="234"/>
      <c r="AC29" s="234"/>
      <c r="AD29" s="234"/>
      <c r="AE29" s="234"/>
      <c r="AF29" s="234"/>
      <c r="AG29" s="234"/>
      <c r="AH29" s="234"/>
      <c r="AI29" s="234"/>
      <c r="AJ29" s="234"/>
      <c r="AK29" s="234"/>
      <c r="AL29" s="235"/>
      <c r="AM29" s="236">
        <f>AM28</f>
        <v>0</v>
      </c>
      <c r="AN29" s="237"/>
      <c r="AO29" s="237"/>
      <c r="AP29" s="237"/>
      <c r="AQ29" s="237"/>
      <c r="AR29" s="237"/>
      <c r="AS29" s="237"/>
      <c r="AT29" s="237"/>
      <c r="AU29" s="238"/>
      <c r="AV29" s="3"/>
      <c r="AW29" s="3"/>
      <c r="AX29" s="3"/>
      <c r="AY29" s="3"/>
      <c r="AZ29" s="3"/>
      <c r="BA29" s="3"/>
      <c r="BB29" s="3"/>
      <c r="BC29" s="3"/>
    </row>
    <row r="30" spans="1:55" ht="23.25" customHeight="1" thickBot="1" x14ac:dyDescent="0.2">
      <c r="A30" s="4"/>
      <c r="B30" s="19"/>
      <c r="C30" s="21"/>
      <c r="D30" s="21"/>
      <c r="E30" s="21"/>
      <c r="F30" s="248" t="s">
        <v>37</v>
      </c>
      <c r="G30" s="248"/>
      <c r="H30" s="248"/>
      <c r="I30" s="248"/>
      <c r="J30" s="248"/>
      <c r="K30" s="112" t="str">
        <f>AH9</f>
        <v>R</v>
      </c>
      <c r="L30" s="35" t="str">
        <f>IF(AI9="","",IF(AND(AL9=1,AM9=2,AJ9=9),AI9+1,AI9))</f>
        <v/>
      </c>
      <c r="M30" s="36" t="str">
        <f>IF(AJ9="","",IF(AND(AL9=1,AM9=2,AJ9=9),0,IF(AND(AL9=1,AM9=2),AJ9+1,AJ9)))</f>
        <v/>
      </c>
      <c r="N30" s="37"/>
      <c r="O30" s="38" t="s">
        <v>10</v>
      </c>
      <c r="P30" s="35" t="str">
        <f>IF(AL9="","",IF(AND(AL9=1,AM9=2),0,AL9))</f>
        <v/>
      </c>
      <c r="Q30" s="36" t="str">
        <f>IF(AM9="","",IF(AND(AL9=1,AM9=2),1,AM9+1))</f>
        <v/>
      </c>
      <c r="R30" s="39" t="s">
        <v>11</v>
      </c>
      <c r="S30" s="35">
        <v>1</v>
      </c>
      <c r="T30" s="36">
        <v>0</v>
      </c>
      <c r="U30" s="239" t="s">
        <v>12</v>
      </c>
      <c r="V30" s="240"/>
      <c r="W30" s="40"/>
      <c r="X30" s="241" t="s">
        <v>68</v>
      </c>
      <c r="Y30" s="242"/>
      <c r="Z30" s="242"/>
      <c r="AA30" s="242"/>
      <c r="AB30" s="242"/>
      <c r="AC30" s="242"/>
      <c r="AD30" s="242"/>
      <c r="AE30" s="242"/>
      <c r="AF30" s="242"/>
      <c r="AG30" s="242"/>
      <c r="AH30" s="243">
        <v>10</v>
      </c>
      <c r="AI30" s="243"/>
      <c r="AJ30" s="14" t="s">
        <v>67</v>
      </c>
      <c r="AK30" s="14"/>
      <c r="AL30" s="41"/>
      <c r="AM30" s="498">
        <f>ROUNDDOWN(AM29*(AH30/100),0)</f>
        <v>0</v>
      </c>
      <c r="AN30" s="499"/>
      <c r="AO30" s="499"/>
      <c r="AP30" s="499"/>
      <c r="AQ30" s="499"/>
      <c r="AR30" s="499"/>
      <c r="AS30" s="499"/>
      <c r="AT30" s="499"/>
      <c r="AU30" s="500"/>
      <c r="AV30" s="3"/>
      <c r="AW30" s="3"/>
      <c r="AX30" s="3"/>
      <c r="AY30" s="3"/>
      <c r="AZ30" s="3"/>
      <c r="BA30" s="3"/>
      <c r="BB30" s="3"/>
      <c r="BC30" s="3"/>
    </row>
    <row r="31" spans="1:55" ht="22.7" customHeight="1" thickBot="1" x14ac:dyDescent="0.2">
      <c r="A31" s="4"/>
      <c r="B31" s="24"/>
      <c r="C31" s="26"/>
      <c r="D31" s="26"/>
      <c r="E31" s="26"/>
      <c r="F31" s="247" t="s">
        <v>36</v>
      </c>
      <c r="G31" s="247"/>
      <c r="H31" s="247"/>
      <c r="I31" s="247"/>
      <c r="J31" s="247"/>
      <c r="K31" s="111"/>
      <c r="L31" s="42"/>
      <c r="M31" s="43"/>
      <c r="N31" s="44"/>
      <c r="O31" s="45"/>
      <c r="P31" s="45"/>
      <c r="Q31" s="45"/>
      <c r="R31" s="45"/>
      <c r="S31" s="45"/>
      <c r="T31" s="45"/>
      <c r="U31" s="45"/>
      <c r="V31" s="46"/>
      <c r="W31" s="47"/>
      <c r="X31" s="249" t="s">
        <v>60</v>
      </c>
      <c r="Y31" s="249"/>
      <c r="Z31" s="249"/>
      <c r="AA31" s="249"/>
      <c r="AB31" s="249"/>
      <c r="AC31" s="249"/>
      <c r="AD31" s="249"/>
      <c r="AE31" s="249"/>
      <c r="AF31" s="249"/>
      <c r="AG31" s="249"/>
      <c r="AH31" s="249"/>
      <c r="AI31" s="249"/>
      <c r="AJ31" s="249"/>
      <c r="AK31" s="249"/>
      <c r="AL31" s="250"/>
      <c r="AM31" s="230">
        <f>AM29+AM30</f>
        <v>0</v>
      </c>
      <c r="AN31" s="231"/>
      <c r="AO31" s="231"/>
      <c r="AP31" s="231"/>
      <c r="AQ31" s="231"/>
      <c r="AR31" s="231"/>
      <c r="AS31" s="231"/>
      <c r="AT31" s="231"/>
      <c r="AU31" s="232"/>
      <c r="AV31" s="3"/>
      <c r="AW31" s="3"/>
      <c r="AX31" s="3"/>
      <c r="AY31" s="3"/>
      <c r="AZ31" s="3"/>
      <c r="BA31" s="3"/>
      <c r="BB31" s="3"/>
      <c r="BC31" s="3"/>
    </row>
    <row r="32" spans="1:55" ht="24" customHeight="1" thickBot="1" x14ac:dyDescent="0.2">
      <c r="A32" s="4"/>
      <c r="B32" s="213" t="s">
        <v>24</v>
      </c>
      <c r="C32" s="213"/>
      <c r="D32" s="214"/>
      <c r="E32" s="214"/>
      <c r="F32" s="214"/>
      <c r="G32" s="214"/>
      <c r="H32" s="214"/>
      <c r="I32" s="214"/>
      <c r="J32" s="214"/>
      <c r="K32" s="214"/>
      <c r="L32" s="220"/>
      <c r="M32" s="220"/>
      <c r="N32" s="220"/>
      <c r="O32" s="220"/>
      <c r="P32" s="220"/>
      <c r="Q32" s="220"/>
      <c r="R32" s="221" t="s">
        <v>512</v>
      </c>
      <c r="S32" s="221"/>
      <c r="T32" s="221"/>
      <c r="U32" s="221"/>
      <c r="V32" s="221"/>
      <c r="W32" s="222"/>
      <c r="X32" s="222"/>
      <c r="Y32" s="222"/>
      <c r="Z32" s="222"/>
      <c r="AA32" s="222"/>
      <c r="AB32" s="222"/>
      <c r="AC32" s="222"/>
      <c r="AD32" s="222"/>
      <c r="AE32" s="222"/>
      <c r="AF32" s="222"/>
      <c r="AG32" s="222"/>
      <c r="AH32" s="227" t="s">
        <v>61</v>
      </c>
      <c r="AI32" s="227"/>
      <c r="AJ32" s="227"/>
      <c r="AK32" s="227"/>
      <c r="AL32" s="227"/>
      <c r="AM32" s="228" t="s">
        <v>503</v>
      </c>
      <c r="AN32" s="228"/>
      <c r="AO32" s="228"/>
      <c r="AP32" s="228"/>
      <c r="AQ32" s="228"/>
      <c r="AR32" s="228"/>
      <c r="AS32" s="228"/>
      <c r="AT32" s="228"/>
      <c r="AU32" s="228"/>
      <c r="AV32" s="3"/>
      <c r="AW32" s="3"/>
      <c r="AX32" s="3"/>
      <c r="AY32" s="3"/>
      <c r="AZ32" s="3"/>
      <c r="BA32" s="3"/>
      <c r="BB32" s="3"/>
      <c r="BC32" s="3"/>
    </row>
    <row r="33" spans="1:55" ht="23.25" customHeight="1" thickBot="1" x14ac:dyDescent="0.2">
      <c r="A33" s="4"/>
      <c r="B33" s="213"/>
      <c r="C33" s="213"/>
      <c r="D33" s="214"/>
      <c r="E33" s="216"/>
      <c r="F33" s="216"/>
      <c r="G33" s="216"/>
      <c r="H33" s="216"/>
      <c r="I33" s="216"/>
      <c r="J33" s="216"/>
      <c r="K33" s="216"/>
      <c r="L33" s="216"/>
      <c r="M33" s="216"/>
      <c r="N33" s="216"/>
      <c r="O33" s="216"/>
      <c r="P33" s="216"/>
      <c r="Q33" s="214"/>
      <c r="R33" s="223"/>
      <c r="S33" s="223"/>
      <c r="T33" s="223"/>
      <c r="U33" s="223"/>
      <c r="V33" s="223"/>
      <c r="W33" s="222"/>
      <c r="X33" s="223"/>
      <c r="Y33" s="223"/>
      <c r="Z33" s="223"/>
      <c r="AA33" s="223"/>
      <c r="AB33" s="223"/>
      <c r="AC33" s="223"/>
      <c r="AD33" s="223"/>
      <c r="AE33" s="223"/>
      <c r="AF33" s="223"/>
      <c r="AG33" s="224"/>
      <c r="AH33" s="48">
        <v>1</v>
      </c>
      <c r="AI33" s="207"/>
      <c r="AJ33" s="208"/>
      <c r="AK33" s="208"/>
      <c r="AL33" s="209"/>
      <c r="AM33" s="210" t="str">
        <f>IF(AM12="","",AM12)</f>
        <v/>
      </c>
      <c r="AN33" s="211"/>
      <c r="AO33" s="211"/>
      <c r="AP33" s="211"/>
      <c r="AQ33" s="211"/>
      <c r="AR33" s="211"/>
      <c r="AS33" s="211"/>
      <c r="AT33" s="211"/>
      <c r="AU33" s="212"/>
      <c r="AV33" s="3"/>
      <c r="AW33" s="3"/>
      <c r="AX33" s="3"/>
      <c r="AY33" s="3"/>
      <c r="AZ33" s="3"/>
      <c r="BA33" s="3"/>
      <c r="BB33" s="3"/>
      <c r="BC33" s="3"/>
    </row>
    <row r="34" spans="1:55" ht="22.7" customHeight="1" thickBot="1" x14ac:dyDescent="0.2">
      <c r="A34" s="4"/>
      <c r="B34" s="213"/>
      <c r="C34" s="213"/>
      <c r="D34" s="214"/>
      <c r="E34" s="214"/>
      <c r="F34" s="214"/>
      <c r="G34" s="214"/>
      <c r="H34" s="214"/>
      <c r="I34" s="214"/>
      <c r="J34" s="214"/>
      <c r="K34" s="214"/>
      <c r="L34" s="214"/>
      <c r="M34" s="214"/>
      <c r="N34" s="214"/>
      <c r="O34" s="214"/>
      <c r="P34" s="214"/>
      <c r="Q34" s="214"/>
      <c r="R34" s="225"/>
      <c r="S34" s="225"/>
      <c r="T34" s="225"/>
      <c r="U34" s="225"/>
      <c r="V34" s="225"/>
      <c r="W34" s="225"/>
      <c r="X34" s="225"/>
      <c r="Y34" s="225"/>
      <c r="Z34" s="225"/>
      <c r="AA34" s="225"/>
      <c r="AB34" s="225"/>
      <c r="AC34" s="225"/>
      <c r="AD34" s="225"/>
      <c r="AE34" s="225"/>
      <c r="AF34" s="225"/>
      <c r="AG34" s="226"/>
      <c r="AH34" s="49">
        <v>2</v>
      </c>
      <c r="AI34" s="207"/>
      <c r="AJ34" s="208"/>
      <c r="AK34" s="208"/>
      <c r="AL34" s="209"/>
      <c r="AM34" s="210" t="str">
        <f t="shared" ref="AM34:AM36" si="0">IF(AM13="","",AM13)</f>
        <v/>
      </c>
      <c r="AN34" s="211"/>
      <c r="AO34" s="211"/>
      <c r="AP34" s="211"/>
      <c r="AQ34" s="211"/>
      <c r="AR34" s="211"/>
      <c r="AS34" s="211"/>
      <c r="AT34" s="211"/>
      <c r="AU34" s="212"/>
      <c r="AV34" s="3"/>
      <c r="AW34" s="3"/>
      <c r="AX34" s="3"/>
      <c r="AY34" s="3"/>
      <c r="AZ34" s="3"/>
      <c r="BA34" s="3"/>
      <c r="BB34" s="3"/>
      <c r="BC34" s="3"/>
    </row>
    <row r="35" spans="1:55" ht="24.2" customHeight="1" thickBot="1" x14ac:dyDescent="0.2">
      <c r="A35" s="4"/>
      <c r="B35" s="213" t="s">
        <v>26</v>
      </c>
      <c r="C35" s="213"/>
      <c r="D35" s="214"/>
      <c r="E35" s="214"/>
      <c r="F35" s="214"/>
      <c r="G35" s="214"/>
      <c r="H35" s="214"/>
      <c r="I35" s="214"/>
      <c r="J35" s="214"/>
      <c r="K35" s="214"/>
      <c r="L35" s="214"/>
      <c r="M35" s="214"/>
      <c r="N35" s="214"/>
      <c r="O35" s="214"/>
      <c r="P35" s="214"/>
      <c r="Q35" s="215"/>
      <c r="R35" s="198" t="s">
        <v>499</v>
      </c>
      <c r="S35" s="199"/>
      <c r="T35" s="199"/>
      <c r="U35" s="199"/>
      <c r="V35" s="199"/>
      <c r="W35" s="199"/>
      <c r="X35" s="199"/>
      <c r="Y35" s="199"/>
      <c r="Z35" s="199"/>
      <c r="AA35" s="199"/>
      <c r="AB35" s="199"/>
      <c r="AC35" s="199"/>
      <c r="AD35" s="199"/>
      <c r="AE35" s="199"/>
      <c r="AF35" s="199"/>
      <c r="AG35" s="200"/>
      <c r="AH35" s="49">
        <v>3</v>
      </c>
      <c r="AI35" s="207"/>
      <c r="AJ35" s="208"/>
      <c r="AK35" s="208"/>
      <c r="AL35" s="209"/>
      <c r="AM35" s="210" t="str">
        <f t="shared" si="0"/>
        <v/>
      </c>
      <c r="AN35" s="211"/>
      <c r="AO35" s="211"/>
      <c r="AP35" s="211"/>
      <c r="AQ35" s="211"/>
      <c r="AR35" s="211"/>
      <c r="AS35" s="211"/>
      <c r="AT35" s="211"/>
      <c r="AU35" s="212"/>
      <c r="AV35" s="3"/>
      <c r="AW35" s="3"/>
      <c r="AX35" s="3"/>
      <c r="AY35" s="3"/>
      <c r="AZ35" s="3"/>
      <c r="BA35" s="3"/>
      <c r="BB35" s="3"/>
      <c r="BC35" s="3"/>
    </row>
    <row r="36" spans="1:55" ht="23.25" customHeight="1" thickBot="1" x14ac:dyDescent="0.2">
      <c r="A36" s="4"/>
      <c r="B36" s="213"/>
      <c r="C36" s="213"/>
      <c r="D36" s="214"/>
      <c r="E36" s="216"/>
      <c r="F36" s="216"/>
      <c r="G36" s="216"/>
      <c r="H36" s="216"/>
      <c r="I36" s="216"/>
      <c r="J36" s="216"/>
      <c r="K36" s="216"/>
      <c r="L36" s="216"/>
      <c r="M36" s="216"/>
      <c r="N36" s="216"/>
      <c r="O36" s="216"/>
      <c r="P36" s="216"/>
      <c r="Q36" s="215"/>
      <c r="R36" s="201" t="s">
        <v>500</v>
      </c>
      <c r="S36" s="202"/>
      <c r="T36" s="202"/>
      <c r="U36" s="202"/>
      <c r="V36" s="202"/>
      <c r="W36" s="202"/>
      <c r="X36" s="202"/>
      <c r="Y36" s="202"/>
      <c r="Z36" s="202"/>
      <c r="AA36" s="202"/>
      <c r="AB36" s="202"/>
      <c r="AC36" s="202"/>
      <c r="AD36" s="202"/>
      <c r="AE36" s="202"/>
      <c r="AF36" s="202"/>
      <c r="AG36" s="203"/>
      <c r="AH36" s="50">
        <v>4</v>
      </c>
      <c r="AI36" s="207"/>
      <c r="AJ36" s="208"/>
      <c r="AK36" s="208"/>
      <c r="AL36" s="209"/>
      <c r="AM36" s="210" t="str">
        <f t="shared" si="0"/>
        <v/>
      </c>
      <c r="AN36" s="211"/>
      <c r="AO36" s="211"/>
      <c r="AP36" s="211"/>
      <c r="AQ36" s="211"/>
      <c r="AR36" s="211"/>
      <c r="AS36" s="211"/>
      <c r="AT36" s="211"/>
      <c r="AU36" s="212"/>
      <c r="AV36" s="3"/>
      <c r="AW36" s="3"/>
      <c r="AX36" s="3"/>
      <c r="AY36" s="3"/>
      <c r="AZ36" s="3"/>
      <c r="BA36" s="3"/>
      <c r="BB36" s="3"/>
      <c r="BC36" s="3"/>
    </row>
    <row r="37" spans="1:55" ht="24.2" customHeight="1" thickBot="1" x14ac:dyDescent="0.2">
      <c r="A37" s="4"/>
      <c r="B37" s="213"/>
      <c r="C37" s="213"/>
      <c r="D37" s="214"/>
      <c r="E37" s="214"/>
      <c r="F37" s="214"/>
      <c r="G37" s="214"/>
      <c r="H37" s="214"/>
      <c r="I37" s="214"/>
      <c r="J37" s="214"/>
      <c r="K37" s="214"/>
      <c r="L37" s="214"/>
      <c r="M37" s="214"/>
      <c r="N37" s="214"/>
      <c r="O37" s="214"/>
      <c r="P37" s="214"/>
      <c r="Q37" s="215"/>
      <c r="R37" s="204" t="s">
        <v>501</v>
      </c>
      <c r="S37" s="205"/>
      <c r="T37" s="205"/>
      <c r="U37" s="205"/>
      <c r="V37" s="205"/>
      <c r="W37" s="205"/>
      <c r="X37" s="205"/>
      <c r="Y37" s="205"/>
      <c r="Z37" s="205"/>
      <c r="AA37" s="205"/>
      <c r="AB37" s="205"/>
      <c r="AC37" s="205"/>
      <c r="AD37" s="205"/>
      <c r="AE37" s="205"/>
      <c r="AF37" s="205"/>
      <c r="AG37" s="206"/>
      <c r="AH37" s="217" t="s">
        <v>62</v>
      </c>
      <c r="AI37" s="218"/>
      <c r="AJ37" s="218"/>
      <c r="AK37" s="218"/>
      <c r="AL37" s="219"/>
      <c r="AM37" s="192">
        <f>SUM(AM33:AU36)</f>
        <v>0</v>
      </c>
      <c r="AN37" s="193"/>
      <c r="AO37" s="193"/>
      <c r="AP37" s="193"/>
      <c r="AQ37" s="193"/>
      <c r="AR37" s="193"/>
      <c r="AS37" s="193"/>
      <c r="AT37" s="193"/>
      <c r="AU37" s="194"/>
      <c r="AV37" s="3"/>
      <c r="AW37" s="3"/>
      <c r="AX37" s="3"/>
      <c r="AY37" s="3"/>
      <c r="AZ37" s="3"/>
      <c r="BA37" s="3"/>
      <c r="BB37" s="3"/>
      <c r="BC37" s="3"/>
    </row>
    <row r="38" spans="1:55" ht="11.85" customHeight="1" x14ac:dyDescent="0.15">
      <c r="A38" s="4"/>
      <c r="B38" s="4"/>
      <c r="C38" s="195"/>
      <c r="D38" s="195"/>
      <c r="E38" s="195"/>
      <c r="F38" s="195"/>
      <c r="G38" s="195"/>
      <c r="H38" s="195"/>
      <c r="I38" s="195"/>
      <c r="J38" s="195"/>
      <c r="K38" s="195"/>
      <c r="L38" s="195"/>
      <c r="M38" s="195"/>
      <c r="N38" s="195"/>
      <c r="O38" s="195"/>
      <c r="P38" s="195"/>
      <c r="Q38" s="195"/>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
      <c r="AW38" s="3"/>
      <c r="AX38" s="3"/>
      <c r="AY38" s="3"/>
      <c r="AZ38" s="3"/>
      <c r="BA38" s="3"/>
      <c r="BB38" s="3"/>
      <c r="BC38" s="3"/>
    </row>
    <row r="39" spans="1:55" ht="22.9" customHeight="1" x14ac:dyDescent="0.15">
      <c r="A39" s="3"/>
      <c r="B39" s="4"/>
      <c r="C39" s="196"/>
      <c r="D39" s="196"/>
      <c r="E39" s="196"/>
      <c r="F39" s="196"/>
      <c r="G39" s="196"/>
      <c r="H39" s="196"/>
      <c r="I39" s="196"/>
      <c r="J39" s="196"/>
      <c r="K39" s="196"/>
      <c r="L39" s="196"/>
      <c r="M39" s="196"/>
      <c r="N39" s="196"/>
      <c r="O39" s="196"/>
      <c r="P39" s="196"/>
      <c r="Q39" s="196"/>
      <c r="R39" s="3"/>
      <c r="S39" s="197" t="s">
        <v>27</v>
      </c>
      <c r="T39" s="197"/>
      <c r="U39" s="197"/>
      <c r="V39" s="197"/>
      <c r="W39" s="197"/>
      <c r="X39" s="197"/>
      <c r="Y39" s="197"/>
      <c r="Z39" s="197"/>
      <c r="AA39" s="197"/>
      <c r="AB39" s="197"/>
      <c r="AC39" s="197"/>
      <c r="AD39" s="197"/>
      <c r="AE39" s="197"/>
      <c r="AF39" s="3"/>
      <c r="AG39" s="4"/>
      <c r="AH39" s="3"/>
      <c r="AI39" s="3"/>
      <c r="AJ39" s="3"/>
      <c r="AK39" s="3"/>
      <c r="AL39" s="3"/>
      <c r="AM39" s="3"/>
      <c r="AN39" s="3"/>
      <c r="AO39" s="3"/>
      <c r="AP39" s="3"/>
      <c r="AQ39" s="3"/>
      <c r="AR39" s="3"/>
      <c r="AS39" s="3"/>
      <c r="AT39" s="3"/>
      <c r="AU39" s="3"/>
      <c r="AV39" s="3"/>
      <c r="AW39" s="3"/>
      <c r="AX39" s="3"/>
      <c r="AY39" s="3"/>
      <c r="AZ39" s="3"/>
      <c r="BA39" s="3"/>
      <c r="BB39" s="3"/>
      <c r="BC39" s="3"/>
    </row>
    <row r="40" spans="1:5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sheetData>
  <sheetProtection algorithmName="SHA-512" hashValue="tvLt4TjRQ6W6YmbnlP9bLXZ84cbxmDzkWia8GmunA8wKVSfcM0pqQEx4jmI0YxE/7J3KNt2A8jSmHDGC3Jg0Cw==" saltValue="nqplZRsbDgUuiv//17Tq0g==" spinCount="100000" sheet="1" objects="1" scenarios="1" selectLockedCells="1"/>
  <mergeCells count="174">
    <mergeCell ref="AP1:AT1"/>
    <mergeCell ref="B2:T3"/>
    <mergeCell ref="U2:AD2"/>
    <mergeCell ref="X3:Y5"/>
    <mergeCell ref="AA3:AB3"/>
    <mergeCell ref="AC3:AS3"/>
    <mergeCell ref="Z4:AB4"/>
    <mergeCell ref="AC4:AS4"/>
    <mergeCell ref="AT4:AU5"/>
    <mergeCell ref="Z5:AB5"/>
    <mergeCell ref="T8:W8"/>
    <mergeCell ref="X8:Z8"/>
    <mergeCell ref="AA8:AG8"/>
    <mergeCell ref="AI8:AQ8"/>
    <mergeCell ref="AR8:AU8"/>
    <mergeCell ref="P9:S9"/>
    <mergeCell ref="X9:Y9"/>
    <mergeCell ref="AC5:AS5"/>
    <mergeCell ref="B7:G7"/>
    <mergeCell ref="H7:AA7"/>
    <mergeCell ref="AB7:AH7"/>
    <mergeCell ref="AJ7:AT7"/>
    <mergeCell ref="B8:E8"/>
    <mergeCell ref="F8:J8"/>
    <mergeCell ref="L8:M8"/>
    <mergeCell ref="N8:O8"/>
    <mergeCell ref="P8:S8"/>
    <mergeCell ref="X6:AB6"/>
    <mergeCell ref="AC6:AU6"/>
    <mergeCell ref="B10:M11"/>
    <mergeCell ref="N10:AA10"/>
    <mergeCell ref="AB10:AU10"/>
    <mergeCell ref="N11:R11"/>
    <mergeCell ref="S11:U11"/>
    <mergeCell ref="V11:AA11"/>
    <mergeCell ref="AB11:AC11"/>
    <mergeCell ref="AD11:AH11"/>
    <mergeCell ref="AI11:AL11"/>
    <mergeCell ref="AM11:AU11"/>
    <mergeCell ref="AB12:AC13"/>
    <mergeCell ref="AD12:AH13"/>
    <mergeCell ref="AI12:AL13"/>
    <mergeCell ref="AM12:AU13"/>
    <mergeCell ref="B13:M13"/>
    <mergeCell ref="N13:O13"/>
    <mergeCell ref="P13:Q13"/>
    <mergeCell ref="S13:T13"/>
    <mergeCell ref="B12:C12"/>
    <mergeCell ref="D12:M12"/>
    <mergeCell ref="N12:O12"/>
    <mergeCell ref="P12:Q12"/>
    <mergeCell ref="S12:T12"/>
    <mergeCell ref="V12:AA13"/>
    <mergeCell ref="AB14:AC15"/>
    <mergeCell ref="AD14:AH15"/>
    <mergeCell ref="AI14:AL15"/>
    <mergeCell ref="AM14:AU15"/>
    <mergeCell ref="B15:M15"/>
    <mergeCell ref="N15:O15"/>
    <mergeCell ref="P15:Q15"/>
    <mergeCell ref="S15:T15"/>
    <mergeCell ref="B14:C14"/>
    <mergeCell ref="D14:M14"/>
    <mergeCell ref="N14:O14"/>
    <mergeCell ref="P14:Q14"/>
    <mergeCell ref="S14:T14"/>
    <mergeCell ref="V14:AA15"/>
    <mergeCell ref="AB16:AC17"/>
    <mergeCell ref="AD16:AH17"/>
    <mergeCell ref="AI16:AL17"/>
    <mergeCell ref="AM16:AU17"/>
    <mergeCell ref="B17:M17"/>
    <mergeCell ref="N17:O17"/>
    <mergeCell ref="P17:Q17"/>
    <mergeCell ref="S17:T17"/>
    <mergeCell ref="B16:C16"/>
    <mergeCell ref="D16:M16"/>
    <mergeCell ref="N16:O16"/>
    <mergeCell ref="P16:Q16"/>
    <mergeCell ref="S16:T16"/>
    <mergeCell ref="V16:AA17"/>
    <mergeCell ref="AB18:AC19"/>
    <mergeCell ref="AD18:AH19"/>
    <mergeCell ref="AI18:AL19"/>
    <mergeCell ref="AM18:AU19"/>
    <mergeCell ref="B19:M19"/>
    <mergeCell ref="N19:O19"/>
    <mergeCell ref="P19:Q19"/>
    <mergeCell ref="S19:T19"/>
    <mergeCell ref="B18:C18"/>
    <mergeCell ref="D18:M18"/>
    <mergeCell ref="N18:O18"/>
    <mergeCell ref="P18:Q18"/>
    <mergeCell ref="S18:T18"/>
    <mergeCell ref="V18:AA19"/>
    <mergeCell ref="AD21:AH21"/>
    <mergeCell ref="AI21:AL21"/>
    <mergeCell ref="AM21:AU21"/>
    <mergeCell ref="B22:U22"/>
    <mergeCell ref="V22:AA22"/>
    <mergeCell ref="AB22:AL22"/>
    <mergeCell ref="AM22:AU22"/>
    <mergeCell ref="AD20:AH20"/>
    <mergeCell ref="AI20:AL20"/>
    <mergeCell ref="AM20:AU20"/>
    <mergeCell ref="B21:G21"/>
    <mergeCell ref="I21:J21"/>
    <mergeCell ref="N21:O21"/>
    <mergeCell ref="P21:Q21"/>
    <mergeCell ref="S21:T21"/>
    <mergeCell ref="V21:AA21"/>
    <mergeCell ref="AB21:AC21"/>
    <mergeCell ref="B20:M20"/>
    <mergeCell ref="N20:O20"/>
    <mergeCell ref="P20:Q20"/>
    <mergeCell ref="S20:T20"/>
    <mergeCell ref="V20:AA20"/>
    <mergeCell ref="AB20:AC20"/>
    <mergeCell ref="Y27:AF27"/>
    <mergeCell ref="AG27:AL27"/>
    <mergeCell ref="AM27:AU27"/>
    <mergeCell ref="H28:H29"/>
    <mergeCell ref="I28:L28"/>
    <mergeCell ref="M28:M29"/>
    <mergeCell ref="O28:R28"/>
    <mergeCell ref="S28:S29"/>
    <mergeCell ref="U28:V28"/>
    <mergeCell ref="Y28:AF28"/>
    <mergeCell ref="X23:X29"/>
    <mergeCell ref="Y23:AL23"/>
    <mergeCell ref="AM23:AU23"/>
    <mergeCell ref="Y24:AL24"/>
    <mergeCell ref="AM24:AU24"/>
    <mergeCell ref="Y25:AL25"/>
    <mergeCell ref="AM25:AU25"/>
    <mergeCell ref="Y26:AF26"/>
    <mergeCell ref="AG26:AL26"/>
    <mergeCell ref="AM26:AU26"/>
    <mergeCell ref="AG28:AL28"/>
    <mergeCell ref="AM28:AU28"/>
    <mergeCell ref="C29:F29"/>
    <mergeCell ref="Y29:AL29"/>
    <mergeCell ref="AM29:AU29"/>
    <mergeCell ref="F30:J30"/>
    <mergeCell ref="U30:V30"/>
    <mergeCell ref="X30:AG30"/>
    <mergeCell ref="AH30:AI30"/>
    <mergeCell ref="AM30:AU30"/>
    <mergeCell ref="F31:J31"/>
    <mergeCell ref="X31:AL31"/>
    <mergeCell ref="AM31:AU31"/>
    <mergeCell ref="C38:Q38"/>
    <mergeCell ref="C39:Q39"/>
    <mergeCell ref="S39:AE39"/>
    <mergeCell ref="AI34:AL34"/>
    <mergeCell ref="AM34:AU34"/>
    <mergeCell ref="B35:C37"/>
    <mergeCell ref="D35:Q37"/>
    <mergeCell ref="R35:AG35"/>
    <mergeCell ref="AI35:AL35"/>
    <mergeCell ref="AM35:AU35"/>
    <mergeCell ref="R36:AG36"/>
    <mergeCell ref="AI36:AL36"/>
    <mergeCell ref="AM36:AU36"/>
    <mergeCell ref="B32:C34"/>
    <mergeCell ref="D32:Q34"/>
    <mergeCell ref="R32:AG34"/>
    <mergeCell ref="AH32:AL32"/>
    <mergeCell ref="AM32:AU32"/>
    <mergeCell ref="AI33:AL33"/>
    <mergeCell ref="AM33:AU33"/>
    <mergeCell ref="R37:AG37"/>
    <mergeCell ref="AH37:AL37"/>
    <mergeCell ref="AM37:AU37"/>
  </mergeCells>
  <phoneticPr fontId="16"/>
  <printOptions horizontalCentered="1" verticalCentered="1"/>
  <pageMargins left="0.19685039370078741" right="0.19685039370078741" top="0.19685039370078741" bottom="0.19685039370078741" header="0.31496062992125984" footer="0.31496062992125984"/>
  <pageSetup paperSize="9" scale="73"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AV40"/>
  <sheetViews>
    <sheetView showGridLines="0" view="pageBreakPreview" zoomScaleNormal="85" zoomScaleSheetLayoutView="100" workbookViewId="0">
      <selection activeCell="AM13" sqref="AM13:AU14"/>
    </sheetView>
  </sheetViews>
  <sheetFormatPr defaultRowHeight="13.5" x14ac:dyDescent="0.15"/>
  <cols>
    <col min="1" max="1" width="1.875" style="1" customWidth="1"/>
    <col min="2" max="5" width="2.125" style="1" customWidth="1"/>
    <col min="6" max="6" width="2" style="1" customWidth="1"/>
    <col min="7" max="10" width="2.125" style="1" customWidth="1"/>
    <col min="11" max="11" width="2" style="1" customWidth="1"/>
    <col min="12" max="13" width="2.125" style="1" customWidth="1"/>
    <col min="14" max="14" width="0.625" style="1" customWidth="1"/>
    <col min="15" max="15" width="2.375" style="1" customWidth="1"/>
    <col min="16" max="16" width="2" style="1" customWidth="1"/>
    <col min="17" max="19" width="2.125" style="1" customWidth="1"/>
    <col min="20" max="20" width="2" style="1" customWidth="1"/>
    <col min="21" max="22" width="2.125" style="1" customWidth="1"/>
    <col min="23" max="23" width="2" style="1" customWidth="1"/>
    <col min="24" max="29" width="2.125" style="1" customWidth="1"/>
    <col min="30" max="30" width="2" style="1" customWidth="1"/>
    <col min="31" max="47" width="2.125" style="1" customWidth="1"/>
    <col min="48" max="16384" width="9" style="1"/>
  </cols>
  <sheetData>
    <row r="1" spans="1:48" ht="31.5" customHeight="1" x14ac:dyDescent="0.15">
      <c r="A1" s="3"/>
      <c r="B1" s="362" t="s">
        <v>0</v>
      </c>
      <c r="C1" s="362"/>
      <c r="D1" s="362"/>
      <c r="E1" s="362"/>
      <c r="F1" s="362"/>
      <c r="G1" s="362"/>
      <c r="H1" s="362"/>
      <c r="I1" s="362"/>
      <c r="J1" s="362"/>
      <c r="K1" s="362"/>
      <c r="L1" s="362"/>
      <c r="M1" s="362"/>
      <c r="N1" s="362"/>
      <c r="O1" s="362"/>
      <c r="P1" s="362"/>
      <c r="Q1" s="362"/>
      <c r="R1" s="362"/>
      <c r="S1" s="362"/>
      <c r="T1" s="362"/>
      <c r="U1" s="403" t="s">
        <v>28</v>
      </c>
      <c r="V1" s="403"/>
      <c r="W1" s="403"/>
      <c r="X1" s="403"/>
      <c r="Y1" s="403"/>
      <c r="Z1" s="403"/>
      <c r="AA1" s="403"/>
      <c r="AB1" s="403"/>
      <c r="AC1" s="403"/>
      <c r="AD1" s="403"/>
      <c r="AE1" s="3"/>
      <c r="AF1" s="4"/>
      <c r="AG1" s="3"/>
      <c r="AH1" s="3"/>
      <c r="AI1" s="3"/>
      <c r="AJ1" s="3"/>
      <c r="AK1" s="3"/>
      <c r="AL1" s="3"/>
      <c r="AM1" s="3"/>
      <c r="AN1" s="3"/>
      <c r="AO1" s="3"/>
      <c r="AP1" s="3"/>
      <c r="AQ1" s="3"/>
      <c r="AR1" s="3"/>
      <c r="AS1" s="3"/>
      <c r="AT1" s="3"/>
      <c r="AU1" s="3"/>
    </row>
    <row r="2" spans="1:48" ht="4.5" customHeight="1" x14ac:dyDescent="0.15">
      <c r="A2" s="3"/>
      <c r="B2" s="362"/>
      <c r="C2" s="362"/>
      <c r="D2" s="362"/>
      <c r="E2" s="362"/>
      <c r="F2" s="362"/>
      <c r="G2" s="362"/>
      <c r="H2" s="362"/>
      <c r="I2" s="362"/>
      <c r="J2" s="362"/>
      <c r="K2" s="362"/>
      <c r="L2" s="362"/>
      <c r="M2" s="362"/>
      <c r="N2" s="362"/>
      <c r="O2" s="362"/>
      <c r="P2" s="362"/>
      <c r="Q2" s="362"/>
      <c r="R2" s="362"/>
      <c r="S2" s="362"/>
      <c r="T2" s="362"/>
      <c r="U2" s="155"/>
      <c r="V2" s="155"/>
      <c r="W2" s="155"/>
      <c r="X2" s="155"/>
      <c r="Y2" s="155"/>
      <c r="Z2" s="155"/>
      <c r="AA2" s="155"/>
      <c r="AB2" s="155"/>
      <c r="AC2" s="155"/>
      <c r="AD2" s="155"/>
      <c r="AE2" s="3"/>
      <c r="AF2" s="4"/>
      <c r="AG2" s="3"/>
      <c r="AH2" s="3"/>
      <c r="AI2" s="3"/>
      <c r="AJ2" s="3"/>
      <c r="AK2" s="3"/>
      <c r="AL2" s="3"/>
      <c r="AM2" s="3"/>
      <c r="AN2" s="3"/>
      <c r="AO2" s="3"/>
      <c r="AP2" s="3"/>
      <c r="AQ2" s="3"/>
      <c r="AR2" s="3"/>
      <c r="AS2" s="3"/>
      <c r="AT2" s="3"/>
      <c r="AU2" s="3"/>
    </row>
    <row r="3" spans="1:48" ht="14.85" customHeight="1" x14ac:dyDescent="0.15">
      <c r="A3" s="3"/>
      <c r="B3" s="362"/>
      <c r="C3" s="362"/>
      <c r="D3" s="362"/>
      <c r="E3" s="362"/>
      <c r="F3" s="362"/>
      <c r="G3" s="362"/>
      <c r="H3" s="362"/>
      <c r="I3" s="362"/>
      <c r="J3" s="362"/>
      <c r="K3" s="362"/>
      <c r="L3" s="362"/>
      <c r="M3" s="362"/>
      <c r="N3" s="362"/>
      <c r="O3" s="362"/>
      <c r="P3" s="362"/>
      <c r="Q3" s="362"/>
      <c r="R3" s="362"/>
      <c r="S3" s="362"/>
      <c r="T3" s="362"/>
      <c r="U3" s="3"/>
      <c r="V3" s="3"/>
      <c r="W3" s="3"/>
      <c r="X3" s="364" t="s">
        <v>479</v>
      </c>
      <c r="Y3" s="364"/>
      <c r="Z3" s="4"/>
      <c r="AA3" s="365" t="s">
        <v>478</v>
      </c>
      <c r="AB3" s="366"/>
      <c r="AC3" s="421"/>
      <c r="AD3" s="421"/>
      <c r="AE3" s="421"/>
      <c r="AF3" s="421"/>
      <c r="AG3" s="421"/>
      <c r="AH3" s="421"/>
      <c r="AI3" s="421"/>
      <c r="AJ3" s="421"/>
      <c r="AK3" s="421"/>
      <c r="AL3" s="421"/>
      <c r="AM3" s="421"/>
      <c r="AN3" s="421"/>
      <c r="AO3" s="421"/>
      <c r="AP3" s="421"/>
      <c r="AQ3" s="421"/>
      <c r="AR3" s="421"/>
      <c r="AS3" s="421"/>
      <c r="AT3" s="125"/>
      <c r="AU3" s="125"/>
    </row>
    <row r="4" spans="1:48" ht="26.25" customHeight="1" x14ac:dyDescent="0.15">
      <c r="A4" s="3"/>
      <c r="B4" s="3"/>
      <c r="C4" s="3"/>
      <c r="D4" s="4"/>
      <c r="E4" s="4"/>
      <c r="F4" s="4"/>
      <c r="G4" s="4"/>
      <c r="H4" s="4"/>
      <c r="I4" s="4"/>
      <c r="J4" s="4"/>
      <c r="K4" s="4"/>
      <c r="L4" s="4"/>
      <c r="M4" s="4"/>
      <c r="N4" s="4"/>
      <c r="O4" s="4"/>
      <c r="P4" s="4"/>
      <c r="Q4" s="4"/>
      <c r="R4" s="4"/>
      <c r="S4" s="4"/>
      <c r="T4" s="3"/>
      <c r="U4" s="3"/>
      <c r="V4" s="3"/>
      <c r="W4" s="3"/>
      <c r="X4" s="364"/>
      <c r="Y4" s="364"/>
      <c r="Z4" s="368" t="s">
        <v>1</v>
      </c>
      <c r="AA4" s="368"/>
      <c r="AB4" s="368"/>
      <c r="AC4" s="422"/>
      <c r="AD4" s="422"/>
      <c r="AE4" s="422"/>
      <c r="AF4" s="422"/>
      <c r="AG4" s="422"/>
      <c r="AH4" s="422"/>
      <c r="AI4" s="422"/>
      <c r="AJ4" s="422"/>
      <c r="AK4" s="422"/>
      <c r="AL4" s="422"/>
      <c r="AM4" s="422"/>
      <c r="AN4" s="422"/>
      <c r="AO4" s="422"/>
      <c r="AP4" s="422"/>
      <c r="AQ4" s="422"/>
      <c r="AR4" s="422"/>
      <c r="AS4" s="422"/>
      <c r="AT4" s="369" t="s">
        <v>29</v>
      </c>
      <c r="AU4" s="369"/>
    </row>
    <row r="5" spans="1:48" ht="21.75" customHeight="1" x14ac:dyDescent="0.15">
      <c r="A5" s="3"/>
      <c r="B5" s="3"/>
      <c r="C5" s="3"/>
      <c r="D5" s="4"/>
      <c r="E5" s="4"/>
      <c r="F5" s="4"/>
      <c r="G5" s="4"/>
      <c r="H5" s="4"/>
      <c r="I5" s="4"/>
      <c r="J5" s="4"/>
      <c r="K5" s="4"/>
      <c r="L5" s="4"/>
      <c r="M5" s="4"/>
      <c r="N5" s="4"/>
      <c r="O5" s="4"/>
      <c r="P5" s="4"/>
      <c r="Q5" s="4"/>
      <c r="R5" s="4"/>
      <c r="S5" s="4"/>
      <c r="T5" s="3"/>
      <c r="U5" s="3"/>
      <c r="V5" s="3"/>
      <c r="W5" s="3"/>
      <c r="X5" s="364"/>
      <c r="Y5" s="364"/>
      <c r="Z5" s="368" t="s">
        <v>528</v>
      </c>
      <c r="AA5" s="368"/>
      <c r="AB5" s="368"/>
      <c r="AC5" s="576"/>
      <c r="AD5" s="576"/>
      <c r="AE5" s="576"/>
      <c r="AF5" s="576"/>
      <c r="AG5" s="576"/>
      <c r="AH5" s="576"/>
      <c r="AI5" s="576"/>
      <c r="AJ5" s="576"/>
      <c r="AK5" s="576"/>
      <c r="AL5" s="576"/>
      <c r="AM5" s="576"/>
      <c r="AN5" s="576"/>
      <c r="AO5" s="576"/>
      <c r="AP5" s="576"/>
      <c r="AQ5" s="576"/>
      <c r="AR5" s="576"/>
      <c r="AS5" s="576"/>
      <c r="AT5" s="369"/>
      <c r="AU5" s="369"/>
    </row>
    <row r="6" spans="1:48" ht="21.75" customHeight="1" x14ac:dyDescent="0.15">
      <c r="A6" s="3"/>
      <c r="B6" s="3"/>
      <c r="C6" s="3"/>
      <c r="D6" s="3"/>
      <c r="E6" s="3"/>
      <c r="F6" s="3"/>
      <c r="G6" s="3"/>
      <c r="H6" s="3"/>
      <c r="I6" s="3"/>
      <c r="J6" s="3"/>
      <c r="K6" s="3"/>
      <c r="L6" s="3"/>
      <c r="M6" s="3"/>
      <c r="N6" s="3"/>
      <c r="O6" s="3"/>
      <c r="P6" s="4"/>
      <c r="Q6" s="3"/>
      <c r="R6" s="3"/>
      <c r="S6" s="3"/>
      <c r="T6" s="3"/>
      <c r="U6" s="3"/>
      <c r="V6" s="3"/>
      <c r="W6" s="3"/>
      <c r="X6" s="364"/>
      <c r="Y6" s="364"/>
      <c r="Z6" s="368"/>
      <c r="AA6" s="368"/>
      <c r="AB6" s="368"/>
      <c r="AC6" s="577"/>
      <c r="AD6" s="577"/>
      <c r="AE6" s="577"/>
      <c r="AF6" s="577"/>
      <c r="AG6" s="577"/>
      <c r="AH6" s="577"/>
      <c r="AI6" s="577"/>
      <c r="AJ6" s="577"/>
      <c r="AK6" s="577"/>
      <c r="AL6" s="577"/>
      <c r="AM6" s="577"/>
      <c r="AN6" s="577"/>
      <c r="AO6" s="577"/>
      <c r="AP6" s="577"/>
      <c r="AQ6" s="577"/>
      <c r="AR6" s="577"/>
      <c r="AS6" s="577"/>
      <c r="AT6" s="369"/>
      <c r="AU6" s="369"/>
    </row>
    <row r="7" spans="1:48" ht="21" customHeight="1" thickBot="1" x14ac:dyDescent="0.2">
      <c r="A7" s="4"/>
      <c r="B7" s="4"/>
      <c r="C7" s="4"/>
      <c r="D7" s="4"/>
      <c r="E7" s="4"/>
      <c r="F7" s="4"/>
      <c r="G7" s="4"/>
      <c r="H7" s="4"/>
      <c r="I7" s="4"/>
      <c r="J7" s="4"/>
      <c r="K7" s="4"/>
      <c r="L7" s="4"/>
      <c r="M7" s="4"/>
      <c r="N7" s="4"/>
      <c r="O7" s="4"/>
      <c r="P7" s="371" t="s">
        <v>533</v>
      </c>
      <c r="Q7" s="371"/>
      <c r="R7" s="371"/>
      <c r="S7" s="371"/>
      <c r="T7" s="371"/>
      <c r="U7" s="371"/>
      <c r="V7" s="371"/>
      <c r="W7" s="371"/>
      <c r="X7" s="371"/>
      <c r="Y7" s="371"/>
      <c r="Z7" s="371"/>
      <c r="AA7" s="371"/>
      <c r="AB7" s="371"/>
      <c r="AC7" s="464"/>
      <c r="AD7" s="464"/>
      <c r="AE7" s="464"/>
      <c r="AF7" s="464"/>
      <c r="AG7" s="464"/>
      <c r="AH7" s="464"/>
      <c r="AI7" s="464"/>
      <c r="AJ7" s="464"/>
      <c r="AK7" s="464"/>
      <c r="AL7" s="464"/>
      <c r="AM7" s="464"/>
      <c r="AN7" s="464"/>
      <c r="AO7" s="464"/>
      <c r="AP7" s="464"/>
      <c r="AQ7" s="464"/>
      <c r="AR7" s="464"/>
      <c r="AS7" s="464"/>
      <c r="AT7" s="464"/>
      <c r="AU7" s="464"/>
    </row>
    <row r="8" spans="1:48" ht="31.5" customHeight="1" thickTop="1" thickBot="1" x14ac:dyDescent="0.2">
      <c r="A8" s="4"/>
      <c r="B8" s="412" t="s">
        <v>3</v>
      </c>
      <c r="C8" s="413"/>
      <c r="D8" s="413"/>
      <c r="E8" s="413"/>
      <c r="F8" s="413"/>
      <c r="G8" s="413"/>
      <c r="H8" s="414"/>
      <c r="I8" s="414"/>
      <c r="J8" s="414"/>
      <c r="K8" s="414"/>
      <c r="L8" s="414"/>
      <c r="M8" s="414"/>
      <c r="N8" s="414"/>
      <c r="O8" s="414"/>
      <c r="P8" s="414"/>
      <c r="Q8" s="414"/>
      <c r="R8" s="414"/>
      <c r="S8" s="414"/>
      <c r="T8" s="414"/>
      <c r="U8" s="414"/>
      <c r="V8" s="414"/>
      <c r="W8" s="414"/>
      <c r="X8" s="414"/>
      <c r="Y8" s="414"/>
      <c r="Z8" s="414"/>
      <c r="AA8" s="416"/>
      <c r="AB8" s="417" t="s">
        <v>59</v>
      </c>
      <c r="AC8" s="418"/>
      <c r="AD8" s="418"/>
      <c r="AE8" s="418"/>
      <c r="AF8" s="418"/>
      <c r="AG8" s="418"/>
      <c r="AH8" s="418"/>
      <c r="AI8" s="148"/>
      <c r="AJ8" s="420" t="str">
        <f>IF(AM32=0,"",AM32)</f>
        <v/>
      </c>
      <c r="AK8" s="420"/>
      <c r="AL8" s="420"/>
      <c r="AM8" s="420"/>
      <c r="AN8" s="420"/>
      <c r="AO8" s="420"/>
      <c r="AP8" s="420"/>
      <c r="AQ8" s="420"/>
      <c r="AR8" s="420"/>
      <c r="AS8" s="420"/>
      <c r="AT8" s="420"/>
      <c r="AU8" s="149"/>
    </row>
    <row r="9" spans="1:48" ht="24" customHeight="1" thickTop="1" thickBot="1" x14ac:dyDescent="0.2">
      <c r="A9" s="4"/>
      <c r="B9" s="419"/>
      <c r="C9" s="354"/>
      <c r="D9" s="354"/>
      <c r="E9" s="354"/>
      <c r="F9" s="342" t="s">
        <v>4</v>
      </c>
      <c r="G9" s="342"/>
      <c r="H9" s="342"/>
      <c r="I9" s="342"/>
      <c r="J9" s="342"/>
      <c r="K9" s="159"/>
      <c r="L9" s="355"/>
      <c r="M9" s="355"/>
      <c r="N9" s="582" t="s">
        <v>492</v>
      </c>
      <c r="O9" s="583"/>
      <c r="P9" s="358" t="s">
        <v>6</v>
      </c>
      <c r="Q9" s="358"/>
      <c r="R9" s="358"/>
      <c r="S9" s="358"/>
      <c r="T9" s="336" t="s">
        <v>31</v>
      </c>
      <c r="U9" s="337"/>
      <c r="V9" s="337"/>
      <c r="W9" s="338"/>
      <c r="X9" s="578" t="s">
        <v>513</v>
      </c>
      <c r="Y9" s="579"/>
      <c r="Z9" s="580"/>
      <c r="AA9" s="581" t="s">
        <v>7</v>
      </c>
      <c r="AB9" s="407"/>
      <c r="AC9" s="407"/>
      <c r="AD9" s="407"/>
      <c r="AE9" s="407"/>
      <c r="AF9" s="407"/>
      <c r="AG9" s="408"/>
      <c r="AH9" s="147" t="s">
        <v>63</v>
      </c>
      <c r="AI9" s="404" t="s">
        <v>510</v>
      </c>
      <c r="AJ9" s="404"/>
      <c r="AK9" s="404"/>
      <c r="AL9" s="404"/>
      <c r="AM9" s="404"/>
      <c r="AN9" s="404"/>
      <c r="AO9" s="404"/>
      <c r="AP9" s="404"/>
      <c r="AQ9" s="405"/>
      <c r="AR9" s="409" t="s">
        <v>9</v>
      </c>
      <c r="AS9" s="410"/>
      <c r="AT9" s="410"/>
      <c r="AU9" s="411"/>
      <c r="AV9" s="151"/>
    </row>
    <row r="10" spans="1:48" s="2" customFormat="1" ht="23.25" customHeight="1" thickBot="1" x14ac:dyDescent="0.2">
      <c r="A10" s="9"/>
      <c r="B10" s="146"/>
      <c r="C10" s="141"/>
      <c r="D10" s="141"/>
      <c r="E10" s="167"/>
      <c r="F10" s="165" t="s">
        <v>30</v>
      </c>
      <c r="G10" s="168"/>
      <c r="H10" s="169"/>
      <c r="I10" s="169"/>
      <c r="J10" s="167"/>
      <c r="K10" s="165" t="s">
        <v>30</v>
      </c>
      <c r="L10" s="168" t="s">
        <v>525</v>
      </c>
      <c r="M10" s="167" t="s">
        <v>526</v>
      </c>
      <c r="N10" s="10"/>
      <c r="O10" s="118"/>
      <c r="P10" s="541"/>
      <c r="Q10" s="542"/>
      <c r="R10" s="542"/>
      <c r="S10" s="543"/>
      <c r="T10" s="11"/>
      <c r="U10" s="170" t="s">
        <v>481</v>
      </c>
      <c r="V10" s="171" t="s">
        <v>482</v>
      </c>
      <c r="W10" s="11"/>
      <c r="X10" s="544">
        <v>100</v>
      </c>
      <c r="Y10" s="545"/>
      <c r="Z10" s="99" t="s">
        <v>69</v>
      </c>
      <c r="AA10" s="182">
        <v>1</v>
      </c>
      <c r="AB10" s="183">
        <v>0</v>
      </c>
      <c r="AC10" s="172" t="s">
        <v>481</v>
      </c>
      <c r="AD10" s="165" t="s">
        <v>30</v>
      </c>
      <c r="AE10" s="173">
        <f>IF(AA10="","",IF(AND(AB10=0,AA10=0),1,0))</f>
        <v>0</v>
      </c>
      <c r="AF10" s="174">
        <f>IF(AB10="","",IF(AB10=0,0,10-AB10))</f>
        <v>0</v>
      </c>
      <c r="AG10" s="172" t="s">
        <v>481</v>
      </c>
      <c r="AH10" s="175" t="s">
        <v>480</v>
      </c>
      <c r="AI10" s="166">
        <v>0</v>
      </c>
      <c r="AJ10" s="176"/>
      <c r="AK10" s="65" t="s">
        <v>10</v>
      </c>
      <c r="AL10" s="166"/>
      <c r="AM10" s="176"/>
      <c r="AN10" s="65" t="s">
        <v>11</v>
      </c>
      <c r="AO10" s="177">
        <v>1</v>
      </c>
      <c r="AP10" s="178">
        <v>0</v>
      </c>
      <c r="AQ10" s="65" t="s">
        <v>12</v>
      </c>
      <c r="AR10" s="166"/>
      <c r="AS10" s="179"/>
      <c r="AT10" s="179"/>
      <c r="AU10" s="180"/>
      <c r="AV10" s="152"/>
    </row>
    <row r="11" spans="1:48" ht="16.5" customHeight="1" thickTop="1" x14ac:dyDescent="0.15">
      <c r="A11" s="4"/>
      <c r="B11" s="389" t="s">
        <v>70</v>
      </c>
      <c r="C11" s="292"/>
      <c r="D11" s="292"/>
      <c r="E11" s="292"/>
      <c r="F11" s="292"/>
      <c r="G11" s="292"/>
      <c r="H11" s="292"/>
      <c r="I11" s="292"/>
      <c r="J11" s="292"/>
      <c r="K11" s="292"/>
      <c r="L11" s="292"/>
      <c r="M11" s="293"/>
      <c r="N11" s="328" t="s">
        <v>13</v>
      </c>
      <c r="O11" s="329"/>
      <c r="P11" s="329"/>
      <c r="Q11" s="329"/>
      <c r="R11" s="329"/>
      <c r="S11" s="329"/>
      <c r="T11" s="329"/>
      <c r="U11" s="329"/>
      <c r="V11" s="329"/>
      <c r="W11" s="329"/>
      <c r="X11" s="329"/>
      <c r="Y11" s="329"/>
      <c r="Z11" s="329"/>
      <c r="AA11" s="330"/>
      <c r="AB11" s="333" t="s">
        <v>522</v>
      </c>
      <c r="AC11" s="333"/>
      <c r="AD11" s="333"/>
      <c r="AE11" s="333"/>
      <c r="AF11" s="333"/>
      <c r="AG11" s="333"/>
      <c r="AH11" s="333"/>
      <c r="AI11" s="333"/>
      <c r="AJ11" s="333"/>
      <c r="AK11" s="333"/>
      <c r="AL11" s="333"/>
      <c r="AM11" s="333"/>
      <c r="AN11" s="333"/>
      <c r="AO11" s="333"/>
      <c r="AP11" s="333"/>
      <c r="AQ11" s="333"/>
      <c r="AR11" s="333"/>
      <c r="AS11" s="333"/>
      <c r="AT11" s="333"/>
      <c r="AU11" s="401"/>
      <c r="AV11" s="151"/>
    </row>
    <row r="12" spans="1:48" ht="12.75" customHeight="1" x14ac:dyDescent="0.15">
      <c r="A12" s="4"/>
      <c r="B12" s="400"/>
      <c r="C12" s="326"/>
      <c r="D12" s="326"/>
      <c r="E12" s="326"/>
      <c r="F12" s="326"/>
      <c r="G12" s="326"/>
      <c r="H12" s="326"/>
      <c r="I12" s="326"/>
      <c r="J12" s="326"/>
      <c r="K12" s="326"/>
      <c r="L12" s="326"/>
      <c r="M12" s="327"/>
      <c r="N12" s="287" t="s">
        <v>14</v>
      </c>
      <c r="O12" s="288"/>
      <c r="P12" s="288"/>
      <c r="Q12" s="288"/>
      <c r="R12" s="332"/>
      <c r="S12" s="333" t="s">
        <v>32</v>
      </c>
      <c r="T12" s="333"/>
      <c r="U12" s="333"/>
      <c r="V12" s="334" t="s">
        <v>16</v>
      </c>
      <c r="W12" s="334"/>
      <c r="X12" s="334"/>
      <c r="Y12" s="334"/>
      <c r="Z12" s="334"/>
      <c r="AA12" s="334"/>
      <c r="AB12" s="333" t="s">
        <v>17</v>
      </c>
      <c r="AC12" s="333"/>
      <c r="AD12" s="334" t="s">
        <v>14</v>
      </c>
      <c r="AE12" s="334"/>
      <c r="AF12" s="334"/>
      <c r="AG12" s="334"/>
      <c r="AH12" s="334"/>
      <c r="AI12" s="334" t="s">
        <v>15</v>
      </c>
      <c r="AJ12" s="334"/>
      <c r="AK12" s="334"/>
      <c r="AL12" s="334"/>
      <c r="AM12" s="335" t="s">
        <v>16</v>
      </c>
      <c r="AN12" s="335"/>
      <c r="AO12" s="335"/>
      <c r="AP12" s="335"/>
      <c r="AQ12" s="335"/>
      <c r="AR12" s="335"/>
      <c r="AS12" s="335"/>
      <c r="AT12" s="335"/>
      <c r="AU12" s="402"/>
      <c r="AV12" s="151"/>
    </row>
    <row r="13" spans="1:48" s="64" customFormat="1" ht="12" customHeight="1" x14ac:dyDescent="0.15">
      <c r="A13" s="62"/>
      <c r="B13" s="428" t="s">
        <v>33</v>
      </c>
      <c r="C13" s="311"/>
      <c r="D13" s="532"/>
      <c r="E13" s="532"/>
      <c r="F13" s="532"/>
      <c r="G13" s="532"/>
      <c r="H13" s="532"/>
      <c r="I13" s="532"/>
      <c r="J13" s="532"/>
      <c r="K13" s="532"/>
      <c r="L13" s="532"/>
      <c r="M13" s="533"/>
      <c r="N13" s="310"/>
      <c r="O13" s="314"/>
      <c r="P13" s="315"/>
      <c r="Q13" s="315"/>
      <c r="R13" s="63"/>
      <c r="S13" s="316"/>
      <c r="T13" s="316"/>
      <c r="U13" s="157"/>
      <c r="V13" s="534"/>
      <c r="W13" s="535"/>
      <c r="X13" s="535"/>
      <c r="Y13" s="535"/>
      <c r="Z13" s="535"/>
      <c r="AA13" s="536"/>
      <c r="AB13" s="570"/>
      <c r="AC13" s="571"/>
      <c r="AD13" s="439"/>
      <c r="AE13" s="440"/>
      <c r="AF13" s="440"/>
      <c r="AG13" s="440"/>
      <c r="AH13" s="441"/>
      <c r="AI13" s="445"/>
      <c r="AJ13" s="446"/>
      <c r="AK13" s="446"/>
      <c r="AL13" s="447"/>
      <c r="AM13" s="456"/>
      <c r="AN13" s="457"/>
      <c r="AO13" s="457"/>
      <c r="AP13" s="457"/>
      <c r="AQ13" s="457"/>
      <c r="AR13" s="457"/>
      <c r="AS13" s="457"/>
      <c r="AT13" s="457"/>
      <c r="AU13" s="458"/>
      <c r="AV13" s="153"/>
    </row>
    <row r="14" spans="1:48" s="61" customFormat="1" ht="20.25" customHeight="1" x14ac:dyDescent="0.15">
      <c r="A14" s="59"/>
      <c r="B14" s="574"/>
      <c r="C14" s="575"/>
      <c r="D14" s="575"/>
      <c r="E14" s="575"/>
      <c r="F14" s="575"/>
      <c r="G14" s="575"/>
      <c r="H14" s="575"/>
      <c r="I14" s="575"/>
      <c r="J14" s="575"/>
      <c r="K14" s="575"/>
      <c r="L14" s="575"/>
      <c r="M14" s="575"/>
      <c r="N14" s="304"/>
      <c r="O14" s="305"/>
      <c r="P14" s="306"/>
      <c r="Q14" s="306"/>
      <c r="R14" s="60"/>
      <c r="S14" s="307"/>
      <c r="T14" s="307"/>
      <c r="U14" s="156"/>
      <c r="V14" s="537"/>
      <c r="W14" s="538"/>
      <c r="X14" s="538"/>
      <c r="Y14" s="538"/>
      <c r="Z14" s="538"/>
      <c r="AA14" s="539"/>
      <c r="AB14" s="572"/>
      <c r="AC14" s="573"/>
      <c r="AD14" s="442"/>
      <c r="AE14" s="443"/>
      <c r="AF14" s="443"/>
      <c r="AG14" s="443"/>
      <c r="AH14" s="444"/>
      <c r="AI14" s="448"/>
      <c r="AJ14" s="449"/>
      <c r="AK14" s="449"/>
      <c r="AL14" s="450"/>
      <c r="AM14" s="459"/>
      <c r="AN14" s="460"/>
      <c r="AO14" s="460"/>
      <c r="AP14" s="460"/>
      <c r="AQ14" s="460"/>
      <c r="AR14" s="460"/>
      <c r="AS14" s="460"/>
      <c r="AT14" s="460"/>
      <c r="AU14" s="461"/>
      <c r="AV14" s="154"/>
    </row>
    <row r="15" spans="1:48" s="64" customFormat="1" ht="12" customHeight="1" x14ac:dyDescent="0.15">
      <c r="A15" s="62"/>
      <c r="B15" s="428" t="s">
        <v>33</v>
      </c>
      <c r="C15" s="311"/>
      <c r="D15" s="532"/>
      <c r="E15" s="532"/>
      <c r="F15" s="532"/>
      <c r="G15" s="532"/>
      <c r="H15" s="532"/>
      <c r="I15" s="532"/>
      <c r="J15" s="532"/>
      <c r="K15" s="532"/>
      <c r="L15" s="532"/>
      <c r="M15" s="533"/>
      <c r="N15" s="310"/>
      <c r="O15" s="314"/>
      <c r="P15" s="315"/>
      <c r="Q15" s="315"/>
      <c r="R15" s="63"/>
      <c r="S15" s="316"/>
      <c r="T15" s="316"/>
      <c r="U15" s="157"/>
      <c r="V15" s="534"/>
      <c r="W15" s="535"/>
      <c r="X15" s="535"/>
      <c r="Y15" s="535"/>
      <c r="Z15" s="535"/>
      <c r="AA15" s="536"/>
      <c r="AB15" s="570"/>
      <c r="AC15" s="571"/>
      <c r="AD15" s="439"/>
      <c r="AE15" s="440"/>
      <c r="AF15" s="440"/>
      <c r="AG15" s="440"/>
      <c r="AH15" s="441"/>
      <c r="AI15" s="445"/>
      <c r="AJ15" s="446"/>
      <c r="AK15" s="446"/>
      <c r="AL15" s="447"/>
      <c r="AM15" s="456"/>
      <c r="AN15" s="457"/>
      <c r="AO15" s="457"/>
      <c r="AP15" s="457"/>
      <c r="AQ15" s="457"/>
      <c r="AR15" s="457"/>
      <c r="AS15" s="457"/>
      <c r="AT15" s="457"/>
      <c r="AU15" s="458"/>
      <c r="AV15" s="153"/>
    </row>
    <row r="16" spans="1:48" s="61" customFormat="1" ht="20.25" customHeight="1" x14ac:dyDescent="0.15">
      <c r="A16" s="59"/>
      <c r="B16" s="574"/>
      <c r="C16" s="575"/>
      <c r="D16" s="575"/>
      <c r="E16" s="575"/>
      <c r="F16" s="575"/>
      <c r="G16" s="575"/>
      <c r="H16" s="575"/>
      <c r="I16" s="575"/>
      <c r="J16" s="575"/>
      <c r="K16" s="575"/>
      <c r="L16" s="575"/>
      <c r="M16" s="575"/>
      <c r="N16" s="304"/>
      <c r="O16" s="305"/>
      <c r="P16" s="306"/>
      <c r="Q16" s="306"/>
      <c r="R16" s="60"/>
      <c r="S16" s="307"/>
      <c r="T16" s="307"/>
      <c r="U16" s="156"/>
      <c r="V16" s="537"/>
      <c r="W16" s="538"/>
      <c r="X16" s="538"/>
      <c r="Y16" s="538"/>
      <c r="Z16" s="538"/>
      <c r="AA16" s="539"/>
      <c r="AB16" s="572"/>
      <c r="AC16" s="573"/>
      <c r="AD16" s="442"/>
      <c r="AE16" s="443"/>
      <c r="AF16" s="443"/>
      <c r="AG16" s="443"/>
      <c r="AH16" s="444"/>
      <c r="AI16" s="448"/>
      <c r="AJ16" s="449"/>
      <c r="AK16" s="449"/>
      <c r="AL16" s="450"/>
      <c r="AM16" s="459"/>
      <c r="AN16" s="460"/>
      <c r="AO16" s="460"/>
      <c r="AP16" s="460"/>
      <c r="AQ16" s="460"/>
      <c r="AR16" s="460"/>
      <c r="AS16" s="460"/>
      <c r="AT16" s="460"/>
      <c r="AU16" s="461"/>
      <c r="AV16" s="154"/>
    </row>
    <row r="17" spans="1:48" s="64" customFormat="1" ht="12" customHeight="1" x14ac:dyDescent="0.15">
      <c r="A17" s="62"/>
      <c r="B17" s="428" t="s">
        <v>33</v>
      </c>
      <c r="C17" s="311"/>
      <c r="D17" s="532"/>
      <c r="E17" s="532"/>
      <c r="F17" s="532"/>
      <c r="G17" s="532"/>
      <c r="H17" s="532"/>
      <c r="I17" s="532"/>
      <c r="J17" s="532"/>
      <c r="K17" s="532"/>
      <c r="L17" s="532"/>
      <c r="M17" s="533"/>
      <c r="N17" s="310"/>
      <c r="O17" s="314"/>
      <c r="P17" s="315"/>
      <c r="Q17" s="315"/>
      <c r="R17" s="63"/>
      <c r="S17" s="316"/>
      <c r="T17" s="316"/>
      <c r="U17" s="157"/>
      <c r="V17" s="534"/>
      <c r="W17" s="535"/>
      <c r="X17" s="535"/>
      <c r="Y17" s="535"/>
      <c r="Z17" s="535"/>
      <c r="AA17" s="536"/>
      <c r="AB17" s="570"/>
      <c r="AC17" s="571"/>
      <c r="AD17" s="439"/>
      <c r="AE17" s="440"/>
      <c r="AF17" s="440"/>
      <c r="AG17" s="440"/>
      <c r="AH17" s="441"/>
      <c r="AI17" s="445"/>
      <c r="AJ17" s="446"/>
      <c r="AK17" s="446"/>
      <c r="AL17" s="447"/>
      <c r="AM17" s="456"/>
      <c r="AN17" s="457"/>
      <c r="AO17" s="457"/>
      <c r="AP17" s="457"/>
      <c r="AQ17" s="457"/>
      <c r="AR17" s="457"/>
      <c r="AS17" s="457"/>
      <c r="AT17" s="457"/>
      <c r="AU17" s="458"/>
      <c r="AV17" s="153"/>
    </row>
    <row r="18" spans="1:48" s="61" customFormat="1" ht="20.25" customHeight="1" x14ac:dyDescent="0.15">
      <c r="A18" s="59"/>
      <c r="B18" s="574"/>
      <c r="C18" s="575"/>
      <c r="D18" s="575"/>
      <c r="E18" s="575"/>
      <c r="F18" s="575"/>
      <c r="G18" s="575"/>
      <c r="H18" s="575"/>
      <c r="I18" s="575"/>
      <c r="J18" s="575"/>
      <c r="K18" s="575"/>
      <c r="L18" s="575"/>
      <c r="M18" s="575"/>
      <c r="N18" s="304"/>
      <c r="O18" s="305"/>
      <c r="P18" s="306"/>
      <c r="Q18" s="306"/>
      <c r="R18" s="60"/>
      <c r="S18" s="307"/>
      <c r="T18" s="307"/>
      <c r="U18" s="156"/>
      <c r="V18" s="537"/>
      <c r="W18" s="538"/>
      <c r="X18" s="538"/>
      <c r="Y18" s="538"/>
      <c r="Z18" s="538"/>
      <c r="AA18" s="539"/>
      <c r="AB18" s="572"/>
      <c r="AC18" s="573"/>
      <c r="AD18" s="442"/>
      <c r="AE18" s="443"/>
      <c r="AF18" s="443"/>
      <c r="AG18" s="443"/>
      <c r="AH18" s="444"/>
      <c r="AI18" s="448"/>
      <c r="AJ18" s="449"/>
      <c r="AK18" s="449"/>
      <c r="AL18" s="450"/>
      <c r="AM18" s="459"/>
      <c r="AN18" s="460"/>
      <c r="AO18" s="460"/>
      <c r="AP18" s="460"/>
      <c r="AQ18" s="460"/>
      <c r="AR18" s="460"/>
      <c r="AS18" s="460"/>
      <c r="AT18" s="460"/>
      <c r="AU18" s="461"/>
      <c r="AV18" s="154"/>
    </row>
    <row r="19" spans="1:48" s="64" customFormat="1" ht="12" customHeight="1" x14ac:dyDescent="0.15">
      <c r="A19" s="62"/>
      <c r="B19" s="428" t="s">
        <v>33</v>
      </c>
      <c r="C19" s="311"/>
      <c r="D19" s="532"/>
      <c r="E19" s="532"/>
      <c r="F19" s="532"/>
      <c r="G19" s="532"/>
      <c r="H19" s="532"/>
      <c r="I19" s="532"/>
      <c r="J19" s="532"/>
      <c r="K19" s="532"/>
      <c r="L19" s="532"/>
      <c r="M19" s="533"/>
      <c r="N19" s="310"/>
      <c r="O19" s="314"/>
      <c r="P19" s="315"/>
      <c r="Q19" s="315"/>
      <c r="R19" s="63"/>
      <c r="S19" s="316"/>
      <c r="T19" s="316"/>
      <c r="U19" s="157"/>
      <c r="V19" s="534"/>
      <c r="W19" s="535"/>
      <c r="X19" s="535"/>
      <c r="Y19" s="535"/>
      <c r="Z19" s="535"/>
      <c r="AA19" s="536"/>
      <c r="AB19" s="570"/>
      <c r="AC19" s="571"/>
      <c r="AD19" s="439"/>
      <c r="AE19" s="440"/>
      <c r="AF19" s="440"/>
      <c r="AG19" s="440"/>
      <c r="AH19" s="441"/>
      <c r="AI19" s="445"/>
      <c r="AJ19" s="446"/>
      <c r="AK19" s="446"/>
      <c r="AL19" s="447"/>
      <c r="AM19" s="456"/>
      <c r="AN19" s="457"/>
      <c r="AO19" s="457"/>
      <c r="AP19" s="457"/>
      <c r="AQ19" s="457"/>
      <c r="AR19" s="457"/>
      <c r="AS19" s="457"/>
      <c r="AT19" s="457"/>
      <c r="AU19" s="458"/>
      <c r="AV19" s="153"/>
    </row>
    <row r="20" spans="1:48" s="61" customFormat="1" ht="20.25" customHeight="1" x14ac:dyDescent="0.15">
      <c r="A20" s="59"/>
      <c r="B20" s="568"/>
      <c r="C20" s="569"/>
      <c r="D20" s="569"/>
      <c r="E20" s="569"/>
      <c r="F20" s="569"/>
      <c r="G20" s="569"/>
      <c r="H20" s="569"/>
      <c r="I20" s="569"/>
      <c r="J20" s="569"/>
      <c r="K20" s="569"/>
      <c r="L20" s="569"/>
      <c r="M20" s="569"/>
      <c r="N20" s="304"/>
      <c r="O20" s="305"/>
      <c r="P20" s="306"/>
      <c r="Q20" s="306"/>
      <c r="R20" s="60"/>
      <c r="S20" s="307"/>
      <c r="T20" s="307"/>
      <c r="U20" s="156"/>
      <c r="V20" s="537"/>
      <c r="W20" s="538"/>
      <c r="X20" s="538"/>
      <c r="Y20" s="538"/>
      <c r="Z20" s="538"/>
      <c r="AA20" s="539"/>
      <c r="AB20" s="572"/>
      <c r="AC20" s="573"/>
      <c r="AD20" s="442"/>
      <c r="AE20" s="443"/>
      <c r="AF20" s="443"/>
      <c r="AG20" s="443"/>
      <c r="AH20" s="444"/>
      <c r="AI20" s="448"/>
      <c r="AJ20" s="449"/>
      <c r="AK20" s="449"/>
      <c r="AL20" s="450"/>
      <c r="AM20" s="459"/>
      <c r="AN20" s="460"/>
      <c r="AO20" s="460"/>
      <c r="AP20" s="460"/>
      <c r="AQ20" s="460"/>
      <c r="AR20" s="460"/>
      <c r="AS20" s="460"/>
      <c r="AT20" s="460"/>
      <c r="AU20" s="461"/>
      <c r="AV20" s="154"/>
    </row>
    <row r="21" spans="1:48" ht="24" customHeight="1" x14ac:dyDescent="0.15">
      <c r="A21" s="4"/>
      <c r="B21" s="389" t="s">
        <v>34</v>
      </c>
      <c r="C21" s="292"/>
      <c r="D21" s="292"/>
      <c r="E21" s="292"/>
      <c r="F21" s="292"/>
      <c r="G21" s="292"/>
      <c r="H21" s="292"/>
      <c r="I21" s="292"/>
      <c r="J21" s="292"/>
      <c r="K21" s="292"/>
      <c r="L21" s="292"/>
      <c r="M21" s="293"/>
      <c r="N21" s="294"/>
      <c r="O21" s="295"/>
      <c r="P21" s="284"/>
      <c r="Q21" s="284"/>
      <c r="R21" s="12"/>
      <c r="S21" s="214"/>
      <c r="T21" s="214"/>
      <c r="U21" s="158"/>
      <c r="V21" s="510"/>
      <c r="W21" s="511"/>
      <c r="X21" s="511"/>
      <c r="Y21" s="511"/>
      <c r="Z21" s="511"/>
      <c r="AA21" s="512"/>
      <c r="AB21" s="214"/>
      <c r="AC21" s="214"/>
      <c r="AD21" s="510"/>
      <c r="AE21" s="511"/>
      <c r="AF21" s="511"/>
      <c r="AG21" s="511"/>
      <c r="AH21" s="512"/>
      <c r="AI21" s="510"/>
      <c r="AJ21" s="511"/>
      <c r="AK21" s="511"/>
      <c r="AL21" s="512"/>
      <c r="AM21" s="565">
        <f>SUM(AM13:AU20)</f>
        <v>0</v>
      </c>
      <c r="AN21" s="557"/>
      <c r="AO21" s="557"/>
      <c r="AP21" s="557"/>
      <c r="AQ21" s="557"/>
      <c r="AR21" s="557"/>
      <c r="AS21" s="557"/>
      <c r="AT21" s="557"/>
      <c r="AU21" s="558"/>
      <c r="AV21" s="151"/>
    </row>
    <row r="22" spans="1:48" ht="24" customHeight="1" x14ac:dyDescent="0.15">
      <c r="A22" s="4"/>
      <c r="B22" s="394" t="s">
        <v>65</v>
      </c>
      <c r="C22" s="288"/>
      <c r="D22" s="288"/>
      <c r="E22" s="288"/>
      <c r="F22" s="288"/>
      <c r="G22" s="288"/>
      <c r="H22" s="13" t="s">
        <v>66</v>
      </c>
      <c r="I22" s="243">
        <v>10</v>
      </c>
      <c r="J22" s="243"/>
      <c r="K22" s="14" t="s">
        <v>67</v>
      </c>
      <c r="L22" s="14"/>
      <c r="M22" s="15"/>
      <c r="N22" s="289"/>
      <c r="O22" s="290"/>
      <c r="P22" s="284"/>
      <c r="Q22" s="284"/>
      <c r="R22" s="12"/>
      <c r="S22" s="214"/>
      <c r="T22" s="214"/>
      <c r="U22" s="158"/>
      <c r="V22" s="510"/>
      <c r="W22" s="511"/>
      <c r="X22" s="511"/>
      <c r="Y22" s="511"/>
      <c r="Z22" s="511"/>
      <c r="AA22" s="512"/>
      <c r="AB22" s="214"/>
      <c r="AC22" s="214"/>
      <c r="AD22" s="510"/>
      <c r="AE22" s="511"/>
      <c r="AF22" s="511"/>
      <c r="AG22" s="511"/>
      <c r="AH22" s="512"/>
      <c r="AI22" s="510"/>
      <c r="AJ22" s="511"/>
      <c r="AK22" s="511"/>
      <c r="AL22" s="512"/>
      <c r="AM22" s="566">
        <f>ROUNDDOWN(AM21*(I22/100),0)</f>
        <v>0</v>
      </c>
      <c r="AN22" s="554"/>
      <c r="AO22" s="554"/>
      <c r="AP22" s="554"/>
      <c r="AQ22" s="554"/>
      <c r="AR22" s="554"/>
      <c r="AS22" s="554"/>
      <c r="AT22" s="554"/>
      <c r="AU22" s="567"/>
      <c r="AV22" s="151"/>
    </row>
    <row r="23" spans="1:48" ht="24" customHeight="1" thickBot="1" x14ac:dyDescent="0.2">
      <c r="A23" s="4"/>
      <c r="B23" s="392" t="s">
        <v>20</v>
      </c>
      <c r="C23" s="393"/>
      <c r="D23" s="393"/>
      <c r="E23" s="393"/>
      <c r="F23" s="393"/>
      <c r="G23" s="393"/>
      <c r="H23" s="393"/>
      <c r="I23" s="393"/>
      <c r="J23" s="393"/>
      <c r="K23" s="393"/>
      <c r="L23" s="393"/>
      <c r="M23" s="393"/>
      <c r="N23" s="393"/>
      <c r="O23" s="393"/>
      <c r="P23" s="393"/>
      <c r="Q23" s="393"/>
      <c r="R23" s="393"/>
      <c r="S23" s="393"/>
      <c r="T23" s="393"/>
      <c r="U23" s="393"/>
      <c r="V23" s="548"/>
      <c r="W23" s="549"/>
      <c r="X23" s="549"/>
      <c r="Y23" s="511"/>
      <c r="Z23" s="511"/>
      <c r="AA23" s="512"/>
      <c r="AB23" s="255" t="s">
        <v>20</v>
      </c>
      <c r="AC23" s="255"/>
      <c r="AD23" s="255"/>
      <c r="AE23" s="255"/>
      <c r="AF23" s="255"/>
      <c r="AG23" s="255"/>
      <c r="AH23" s="255"/>
      <c r="AI23" s="255"/>
      <c r="AJ23" s="255"/>
      <c r="AK23" s="255"/>
      <c r="AL23" s="255"/>
      <c r="AM23" s="256">
        <f>SUM(AM21:AU22)</f>
        <v>0</v>
      </c>
      <c r="AN23" s="257"/>
      <c r="AO23" s="257"/>
      <c r="AP23" s="257"/>
      <c r="AQ23" s="257"/>
      <c r="AR23" s="257"/>
      <c r="AS23" s="257"/>
      <c r="AT23" s="257"/>
      <c r="AU23" s="463"/>
      <c r="AV23" s="151"/>
    </row>
    <row r="24" spans="1:48" ht="24" customHeight="1" thickTop="1" x14ac:dyDescent="0.15">
      <c r="A24" s="4"/>
      <c r="B24" s="143" t="s">
        <v>42</v>
      </c>
      <c r="C24" s="144"/>
      <c r="D24" s="144"/>
      <c r="E24" s="144" t="s">
        <v>518</v>
      </c>
      <c r="F24" s="144"/>
      <c r="G24" s="144"/>
      <c r="H24" s="144"/>
      <c r="I24" s="144"/>
      <c r="J24" s="144"/>
      <c r="K24" s="144"/>
      <c r="L24" s="144"/>
      <c r="M24" s="144"/>
      <c r="N24" s="144" t="s">
        <v>520</v>
      </c>
      <c r="O24" s="144"/>
      <c r="P24" s="144"/>
      <c r="Q24" s="144"/>
      <c r="R24" s="144"/>
      <c r="S24" s="144"/>
      <c r="T24" s="144"/>
      <c r="U24" s="144"/>
      <c r="V24" s="145"/>
      <c r="W24" s="150"/>
      <c r="X24" s="384" t="s">
        <v>22</v>
      </c>
      <c r="Y24" s="272" t="s">
        <v>531</v>
      </c>
      <c r="Z24" s="272"/>
      <c r="AA24" s="272"/>
      <c r="AB24" s="272"/>
      <c r="AC24" s="272"/>
      <c r="AD24" s="272"/>
      <c r="AE24" s="272"/>
      <c r="AF24" s="272"/>
      <c r="AG24" s="272"/>
      <c r="AH24" s="272"/>
      <c r="AI24" s="272"/>
      <c r="AJ24" s="272"/>
      <c r="AK24" s="272"/>
      <c r="AL24" s="273"/>
      <c r="AM24" s="236">
        <f>AM21</f>
        <v>0</v>
      </c>
      <c r="AN24" s="237"/>
      <c r="AO24" s="237"/>
      <c r="AP24" s="237"/>
      <c r="AQ24" s="237"/>
      <c r="AR24" s="237"/>
      <c r="AS24" s="237"/>
      <c r="AT24" s="237"/>
      <c r="AU24" s="485"/>
    </row>
    <row r="25" spans="1:48" ht="24" customHeight="1" x14ac:dyDescent="0.15">
      <c r="A25" s="4"/>
      <c r="B25" s="19"/>
      <c r="C25" s="20"/>
      <c r="D25" s="20"/>
      <c r="E25" s="20" t="s">
        <v>519</v>
      </c>
      <c r="F25" s="20"/>
      <c r="G25" s="20"/>
      <c r="H25" s="20"/>
      <c r="I25" s="20"/>
      <c r="J25" s="20"/>
      <c r="K25" s="20"/>
      <c r="L25" s="20"/>
      <c r="M25" s="20"/>
      <c r="N25" s="20"/>
      <c r="O25" s="20"/>
      <c r="P25" s="20"/>
      <c r="Q25" s="20"/>
      <c r="R25" s="20"/>
      <c r="S25" s="20"/>
      <c r="T25" s="20"/>
      <c r="U25" s="20"/>
      <c r="V25" s="21"/>
      <c r="W25" s="22"/>
      <c r="X25" s="271"/>
      <c r="Y25" s="272" t="s">
        <v>57</v>
      </c>
      <c r="Z25" s="272"/>
      <c r="AA25" s="272"/>
      <c r="AB25" s="272"/>
      <c r="AC25" s="272"/>
      <c r="AD25" s="272"/>
      <c r="AE25" s="272"/>
      <c r="AF25" s="272"/>
      <c r="AG25" s="272"/>
      <c r="AH25" s="272"/>
      <c r="AI25" s="272"/>
      <c r="AJ25" s="272"/>
      <c r="AK25" s="272"/>
      <c r="AL25" s="273"/>
      <c r="AM25" s="556" t="s">
        <v>514</v>
      </c>
      <c r="AN25" s="557"/>
      <c r="AO25" s="557"/>
      <c r="AP25" s="557"/>
      <c r="AQ25" s="557"/>
      <c r="AR25" s="557"/>
      <c r="AS25" s="557"/>
      <c r="AT25" s="557"/>
      <c r="AU25" s="558"/>
    </row>
    <row r="26" spans="1:48" ht="24" customHeight="1" thickBot="1" x14ac:dyDescent="0.2">
      <c r="A26" s="4"/>
      <c r="B26" s="23" t="s">
        <v>46</v>
      </c>
      <c r="C26" s="20"/>
      <c r="D26" s="20"/>
      <c r="E26" s="20"/>
      <c r="F26" s="20"/>
      <c r="G26" s="20"/>
      <c r="H26" s="20"/>
      <c r="I26" s="20"/>
      <c r="J26" s="20"/>
      <c r="K26" s="20"/>
      <c r="L26" s="20"/>
      <c r="M26" s="20"/>
      <c r="N26" s="20"/>
      <c r="O26" s="20"/>
      <c r="P26" s="20"/>
      <c r="Q26" s="20"/>
      <c r="R26" s="20"/>
      <c r="S26" s="20"/>
      <c r="T26" s="20"/>
      <c r="U26" s="20"/>
      <c r="V26" s="21"/>
      <c r="W26" s="22"/>
      <c r="X26" s="271"/>
      <c r="Y26" s="272" t="s">
        <v>58</v>
      </c>
      <c r="Z26" s="272"/>
      <c r="AA26" s="272"/>
      <c r="AB26" s="272"/>
      <c r="AC26" s="272"/>
      <c r="AD26" s="272"/>
      <c r="AE26" s="272"/>
      <c r="AF26" s="272"/>
      <c r="AG26" s="272"/>
      <c r="AH26" s="272"/>
      <c r="AI26" s="272"/>
      <c r="AJ26" s="272"/>
      <c r="AK26" s="272"/>
      <c r="AL26" s="273"/>
      <c r="AM26" s="277">
        <f>AM24-AM25</f>
        <v>0</v>
      </c>
      <c r="AN26" s="278"/>
      <c r="AO26" s="278"/>
      <c r="AP26" s="278"/>
      <c r="AQ26" s="278"/>
      <c r="AR26" s="278"/>
      <c r="AS26" s="278"/>
      <c r="AT26" s="278"/>
      <c r="AU26" s="455"/>
    </row>
    <row r="27" spans="1:48" ht="24" customHeight="1" thickBot="1" x14ac:dyDescent="0.2">
      <c r="A27" s="4"/>
      <c r="B27" s="19"/>
      <c r="C27" s="20"/>
      <c r="D27" s="20"/>
      <c r="E27" s="20" t="s">
        <v>516</v>
      </c>
      <c r="F27" s="20"/>
      <c r="G27" s="20"/>
      <c r="H27" s="20"/>
      <c r="I27" s="20"/>
      <c r="J27" s="20"/>
      <c r="K27" s="20"/>
      <c r="L27" s="20"/>
      <c r="M27" s="20"/>
      <c r="N27" s="20" t="s">
        <v>521</v>
      </c>
      <c r="O27" s="20"/>
      <c r="P27" s="20"/>
      <c r="Q27" s="20"/>
      <c r="R27" s="20"/>
      <c r="S27" s="20"/>
      <c r="T27" s="20"/>
      <c r="U27" s="20"/>
      <c r="V27" s="21"/>
      <c r="W27" s="22"/>
      <c r="X27" s="271"/>
      <c r="Y27" s="272" t="s">
        <v>532</v>
      </c>
      <c r="Z27" s="272"/>
      <c r="AA27" s="272"/>
      <c r="AB27" s="272"/>
      <c r="AC27" s="272"/>
      <c r="AD27" s="272"/>
      <c r="AE27" s="272"/>
      <c r="AF27" s="272"/>
      <c r="AG27" s="272" t="s">
        <v>530</v>
      </c>
      <c r="AH27" s="272"/>
      <c r="AI27" s="272"/>
      <c r="AJ27" s="272"/>
      <c r="AK27" s="272"/>
      <c r="AL27" s="273"/>
      <c r="AM27" s="507">
        <f>AM24</f>
        <v>0</v>
      </c>
      <c r="AN27" s="508"/>
      <c r="AO27" s="508"/>
      <c r="AP27" s="508"/>
      <c r="AQ27" s="508"/>
      <c r="AR27" s="508"/>
      <c r="AS27" s="508"/>
      <c r="AT27" s="508"/>
      <c r="AU27" s="562"/>
    </row>
    <row r="28" spans="1:48" ht="24" customHeight="1" x14ac:dyDescent="0.15">
      <c r="A28" s="4"/>
      <c r="B28" s="24"/>
      <c r="C28" s="25"/>
      <c r="D28" s="25"/>
      <c r="E28" s="25" t="s">
        <v>517</v>
      </c>
      <c r="F28" s="25"/>
      <c r="G28" s="25"/>
      <c r="H28" s="25"/>
      <c r="I28" s="25"/>
      <c r="J28" s="25"/>
      <c r="K28" s="25"/>
      <c r="L28" s="25"/>
      <c r="M28" s="25"/>
      <c r="N28" s="25"/>
      <c r="O28" s="25"/>
      <c r="P28" s="25"/>
      <c r="Q28" s="25"/>
      <c r="R28" s="25"/>
      <c r="S28" s="25"/>
      <c r="T28" s="25"/>
      <c r="U28" s="25"/>
      <c r="V28" s="26"/>
      <c r="W28" s="27"/>
      <c r="X28" s="271"/>
      <c r="Y28" s="259" t="s">
        <v>51</v>
      </c>
      <c r="Z28" s="260"/>
      <c r="AA28" s="260"/>
      <c r="AB28" s="260"/>
      <c r="AC28" s="260"/>
      <c r="AD28" s="260"/>
      <c r="AE28" s="260"/>
      <c r="AF28" s="260"/>
      <c r="AG28" s="261" t="s">
        <v>529</v>
      </c>
      <c r="AH28" s="261"/>
      <c r="AI28" s="261"/>
      <c r="AJ28" s="261"/>
      <c r="AK28" s="261"/>
      <c r="AL28" s="261"/>
      <c r="AM28" s="563" t="s">
        <v>515</v>
      </c>
      <c r="AN28" s="502"/>
      <c r="AO28" s="502"/>
      <c r="AP28" s="502"/>
      <c r="AQ28" s="502"/>
      <c r="AR28" s="502"/>
      <c r="AS28" s="502"/>
      <c r="AT28" s="502"/>
      <c r="AU28" s="564"/>
    </row>
    <row r="29" spans="1:48" ht="24" customHeight="1" thickBot="1" x14ac:dyDescent="0.2">
      <c r="A29" s="4"/>
      <c r="B29" s="28"/>
      <c r="C29" s="17"/>
      <c r="D29" s="17"/>
      <c r="E29" s="17"/>
      <c r="F29" s="17"/>
      <c r="G29" s="17"/>
      <c r="H29" s="265" t="s">
        <v>35</v>
      </c>
      <c r="I29" s="267"/>
      <c r="J29" s="267"/>
      <c r="K29" s="267"/>
      <c r="L29" s="267"/>
      <c r="M29" s="265" t="s">
        <v>40</v>
      </c>
      <c r="N29" s="123"/>
      <c r="O29" s="267"/>
      <c r="P29" s="267"/>
      <c r="Q29" s="267"/>
      <c r="R29" s="267"/>
      <c r="S29" s="265" t="s">
        <v>41</v>
      </c>
      <c r="T29" s="124"/>
      <c r="U29" s="268"/>
      <c r="V29" s="268"/>
      <c r="W29" s="119"/>
      <c r="X29" s="271"/>
      <c r="Y29" s="269" t="s">
        <v>511</v>
      </c>
      <c r="Z29" s="270"/>
      <c r="AA29" s="270"/>
      <c r="AB29" s="270"/>
      <c r="AC29" s="270"/>
      <c r="AD29" s="270"/>
      <c r="AE29" s="270"/>
      <c r="AF29" s="270"/>
      <c r="AG29" s="229"/>
      <c r="AH29" s="229"/>
      <c r="AI29" s="229"/>
      <c r="AJ29" s="229"/>
      <c r="AK29" s="229"/>
      <c r="AL29" s="229"/>
      <c r="AM29" s="468">
        <f>AM27-AM28</f>
        <v>0</v>
      </c>
      <c r="AN29" s="469"/>
      <c r="AO29" s="469"/>
      <c r="AP29" s="469"/>
      <c r="AQ29" s="469"/>
      <c r="AR29" s="469"/>
      <c r="AS29" s="469"/>
      <c r="AT29" s="469"/>
      <c r="AU29" s="470"/>
    </row>
    <row r="30" spans="1:48" ht="24" customHeight="1" thickTop="1" thickBot="1" x14ac:dyDescent="0.2">
      <c r="A30" s="4"/>
      <c r="B30" s="19"/>
      <c r="C30" s="233" t="s">
        <v>7</v>
      </c>
      <c r="D30" s="233"/>
      <c r="E30" s="233"/>
      <c r="F30" s="233"/>
      <c r="G30" s="21"/>
      <c r="H30" s="266"/>
      <c r="I30" s="66">
        <f>IF(AA10="","",AA10)</f>
        <v>1</v>
      </c>
      <c r="J30" s="67">
        <f>IF(AB10="","",AB10)</f>
        <v>0</v>
      </c>
      <c r="K30" s="68" t="str">
        <f>IF(AC10="","",AC10)</f>
        <v>0</v>
      </c>
      <c r="L30" s="29" t="s">
        <v>38</v>
      </c>
      <c r="M30" s="266"/>
      <c r="N30" s="30"/>
      <c r="O30" s="66">
        <f>IF(AE10="","",AE10)</f>
        <v>0</v>
      </c>
      <c r="P30" s="67">
        <f>IF(AF10="","",AF10)</f>
        <v>0</v>
      </c>
      <c r="Q30" s="68" t="str">
        <f>IF(AG10="","",AG10)</f>
        <v>0</v>
      </c>
      <c r="R30" s="29" t="s">
        <v>38</v>
      </c>
      <c r="S30" s="266"/>
      <c r="T30" s="31"/>
      <c r="U30" s="32"/>
      <c r="V30" s="33"/>
      <c r="W30" s="34" t="s">
        <v>12</v>
      </c>
      <c r="X30" s="385"/>
      <c r="Y30" s="559" t="s">
        <v>493</v>
      </c>
      <c r="Z30" s="560"/>
      <c r="AA30" s="560"/>
      <c r="AB30" s="560"/>
      <c r="AC30" s="560"/>
      <c r="AD30" s="560"/>
      <c r="AE30" s="560"/>
      <c r="AF30" s="560"/>
      <c r="AG30" s="560"/>
      <c r="AH30" s="560"/>
      <c r="AI30" s="560"/>
      <c r="AJ30" s="560"/>
      <c r="AK30" s="560"/>
      <c r="AL30" s="561"/>
      <c r="AM30" s="471">
        <f>AM29</f>
        <v>0</v>
      </c>
      <c r="AN30" s="472"/>
      <c r="AO30" s="472"/>
      <c r="AP30" s="472"/>
      <c r="AQ30" s="472"/>
      <c r="AR30" s="472"/>
      <c r="AS30" s="472"/>
      <c r="AT30" s="472"/>
      <c r="AU30" s="473"/>
    </row>
    <row r="31" spans="1:48" ht="24" customHeight="1" thickBot="1" x14ac:dyDescent="0.2">
      <c r="A31" s="4"/>
      <c r="B31" s="19"/>
      <c r="C31" s="21"/>
      <c r="D31" s="21"/>
      <c r="E31" s="21"/>
      <c r="F31" s="248" t="s">
        <v>37</v>
      </c>
      <c r="G31" s="248"/>
      <c r="H31" s="248"/>
      <c r="I31" s="248"/>
      <c r="J31" s="248"/>
      <c r="K31" s="112" t="str">
        <f>AH10</f>
        <v>R</v>
      </c>
      <c r="L31" s="35">
        <f>IF(AI10="","",IF(AND(AL10=1,AM10=2,AJ10=9),AI10+1,AI10))</f>
        <v>0</v>
      </c>
      <c r="M31" s="36" t="str">
        <f>IF(AJ10="","",IF(AND(AL10=1,AM10=2,AJ10=9),0,IF(AND(AL10=1,AM10=2),AJ10+1,AJ10)))</f>
        <v/>
      </c>
      <c r="N31" s="37"/>
      <c r="O31" s="38" t="s">
        <v>10</v>
      </c>
      <c r="P31" s="35" t="str">
        <f>IF(AL10="","",IF(AND(AL10=1,AM10=2),0,IF(AM10=9,1,AL10)))</f>
        <v/>
      </c>
      <c r="Q31" s="36" t="str">
        <f>IF(AM10="","",IF(AND(AL10=1,AM10=2),1,IF(AM10=9,0,AM10+1)))</f>
        <v/>
      </c>
      <c r="R31" s="39" t="s">
        <v>11</v>
      </c>
      <c r="S31" s="35">
        <v>1</v>
      </c>
      <c r="T31" s="36">
        <v>0</v>
      </c>
      <c r="U31" s="239" t="s">
        <v>12</v>
      </c>
      <c r="V31" s="240"/>
      <c r="W31" s="40"/>
      <c r="X31" s="241" t="s">
        <v>68</v>
      </c>
      <c r="Y31" s="242"/>
      <c r="Z31" s="242"/>
      <c r="AA31" s="242"/>
      <c r="AB31" s="242"/>
      <c r="AC31" s="242"/>
      <c r="AD31" s="242"/>
      <c r="AE31" s="242"/>
      <c r="AF31" s="242"/>
      <c r="AG31" s="242"/>
      <c r="AH31" s="243">
        <v>10</v>
      </c>
      <c r="AI31" s="243"/>
      <c r="AJ31" s="14" t="s">
        <v>67</v>
      </c>
      <c r="AK31" s="14"/>
      <c r="AL31" s="41"/>
      <c r="AM31" s="553">
        <f>AM22</f>
        <v>0</v>
      </c>
      <c r="AN31" s="554"/>
      <c r="AO31" s="554"/>
      <c r="AP31" s="554"/>
      <c r="AQ31" s="554"/>
      <c r="AR31" s="554"/>
      <c r="AS31" s="554"/>
      <c r="AT31" s="554"/>
      <c r="AU31" s="555"/>
    </row>
    <row r="32" spans="1:48" ht="24" customHeight="1" thickBot="1" x14ac:dyDescent="0.2">
      <c r="A32" s="4"/>
      <c r="B32" s="24"/>
      <c r="C32" s="26"/>
      <c r="D32" s="26"/>
      <c r="E32" s="26"/>
      <c r="F32" s="247" t="s">
        <v>36</v>
      </c>
      <c r="G32" s="247"/>
      <c r="H32" s="247"/>
      <c r="I32" s="247"/>
      <c r="J32" s="247"/>
      <c r="K32" s="111"/>
      <c r="L32" s="42"/>
      <c r="M32" s="43"/>
      <c r="N32" s="44"/>
      <c r="O32" s="45"/>
      <c r="P32" s="45"/>
      <c r="Q32" s="45"/>
      <c r="R32" s="45"/>
      <c r="S32" s="45"/>
      <c r="T32" s="45"/>
      <c r="U32" s="45"/>
      <c r="V32" s="46"/>
      <c r="W32" s="47"/>
      <c r="X32" s="249" t="s">
        <v>60</v>
      </c>
      <c r="Y32" s="249"/>
      <c r="Z32" s="249"/>
      <c r="AA32" s="249"/>
      <c r="AB32" s="249"/>
      <c r="AC32" s="249"/>
      <c r="AD32" s="249"/>
      <c r="AE32" s="249"/>
      <c r="AF32" s="249"/>
      <c r="AG32" s="249"/>
      <c r="AH32" s="249"/>
      <c r="AI32" s="249"/>
      <c r="AJ32" s="249"/>
      <c r="AK32" s="249"/>
      <c r="AL32" s="250"/>
      <c r="AM32" s="230">
        <f>AM30+AM31</f>
        <v>0</v>
      </c>
      <c r="AN32" s="231"/>
      <c r="AO32" s="231"/>
      <c r="AP32" s="231"/>
      <c r="AQ32" s="231"/>
      <c r="AR32" s="231"/>
      <c r="AS32" s="231"/>
      <c r="AT32" s="231"/>
      <c r="AU32" s="232"/>
    </row>
    <row r="33" spans="1:47" ht="20.25" customHeight="1" thickBot="1" x14ac:dyDescent="0.2">
      <c r="A33" s="4"/>
      <c r="B33" s="213" t="s">
        <v>24</v>
      </c>
      <c r="C33" s="213"/>
      <c r="D33" s="214"/>
      <c r="E33" s="214"/>
      <c r="F33" s="214"/>
      <c r="G33" s="214"/>
      <c r="H33" s="214"/>
      <c r="I33" s="214"/>
      <c r="J33" s="214"/>
      <c r="K33" s="214"/>
      <c r="L33" s="220"/>
      <c r="M33" s="220"/>
      <c r="N33" s="220"/>
      <c r="O33" s="220"/>
      <c r="P33" s="220"/>
      <c r="Q33" s="220"/>
      <c r="R33" s="221" t="s">
        <v>25</v>
      </c>
      <c r="S33" s="221"/>
      <c r="T33" s="221"/>
      <c r="U33" s="221"/>
      <c r="V33" s="221"/>
      <c r="W33" s="222"/>
      <c r="X33" s="222"/>
      <c r="Y33" s="222"/>
      <c r="Z33" s="222"/>
      <c r="AA33" s="222"/>
      <c r="AB33" s="222"/>
      <c r="AC33" s="222"/>
      <c r="AD33" s="222"/>
      <c r="AE33" s="222"/>
      <c r="AF33" s="222"/>
      <c r="AG33" s="222"/>
      <c r="AH33" s="227" t="s">
        <v>61</v>
      </c>
      <c r="AI33" s="227"/>
      <c r="AJ33" s="227"/>
      <c r="AK33" s="227"/>
      <c r="AL33" s="227"/>
      <c r="AM33" s="228" t="s">
        <v>503</v>
      </c>
      <c r="AN33" s="228"/>
      <c r="AO33" s="228"/>
      <c r="AP33" s="228"/>
      <c r="AQ33" s="228"/>
      <c r="AR33" s="228"/>
      <c r="AS33" s="228"/>
      <c r="AT33" s="228"/>
      <c r="AU33" s="228"/>
    </row>
    <row r="34" spans="1:47" ht="24" customHeight="1" thickBot="1" x14ac:dyDescent="0.2">
      <c r="A34" s="4"/>
      <c r="B34" s="213"/>
      <c r="C34" s="213"/>
      <c r="D34" s="214"/>
      <c r="E34" s="216"/>
      <c r="F34" s="216"/>
      <c r="G34" s="216"/>
      <c r="H34" s="216"/>
      <c r="I34" s="216"/>
      <c r="J34" s="216"/>
      <c r="K34" s="216"/>
      <c r="L34" s="216"/>
      <c r="M34" s="216"/>
      <c r="N34" s="216"/>
      <c r="O34" s="216"/>
      <c r="P34" s="216"/>
      <c r="Q34" s="214"/>
      <c r="R34" s="223"/>
      <c r="S34" s="223"/>
      <c r="T34" s="223"/>
      <c r="U34" s="223"/>
      <c r="V34" s="223"/>
      <c r="W34" s="222"/>
      <c r="X34" s="223"/>
      <c r="Y34" s="223"/>
      <c r="Z34" s="223"/>
      <c r="AA34" s="223"/>
      <c r="AB34" s="223"/>
      <c r="AC34" s="223"/>
      <c r="AD34" s="223"/>
      <c r="AE34" s="223"/>
      <c r="AF34" s="223"/>
      <c r="AG34" s="224"/>
      <c r="AH34" s="48">
        <v>1</v>
      </c>
      <c r="AI34" s="207"/>
      <c r="AJ34" s="208"/>
      <c r="AK34" s="208"/>
      <c r="AL34" s="209"/>
      <c r="AM34" s="550" t="str">
        <f>IF(AM13="","",IF(AI35="",AM13+AM15+AM17+AM19,AM13))</f>
        <v/>
      </c>
      <c r="AN34" s="551"/>
      <c r="AO34" s="551"/>
      <c r="AP34" s="551"/>
      <c r="AQ34" s="551"/>
      <c r="AR34" s="551"/>
      <c r="AS34" s="551"/>
      <c r="AT34" s="551"/>
      <c r="AU34" s="552"/>
    </row>
    <row r="35" spans="1:47" ht="24" customHeight="1" thickBot="1" x14ac:dyDescent="0.2">
      <c r="A35" s="4"/>
      <c r="B35" s="213"/>
      <c r="C35" s="213"/>
      <c r="D35" s="214"/>
      <c r="E35" s="214"/>
      <c r="F35" s="214"/>
      <c r="G35" s="214"/>
      <c r="H35" s="214"/>
      <c r="I35" s="214"/>
      <c r="J35" s="214"/>
      <c r="K35" s="214"/>
      <c r="L35" s="214"/>
      <c r="M35" s="214"/>
      <c r="N35" s="214"/>
      <c r="O35" s="214"/>
      <c r="P35" s="214"/>
      <c r="Q35" s="214"/>
      <c r="R35" s="225"/>
      <c r="S35" s="225"/>
      <c r="T35" s="225"/>
      <c r="U35" s="225"/>
      <c r="V35" s="225"/>
      <c r="W35" s="225"/>
      <c r="X35" s="225"/>
      <c r="Y35" s="225"/>
      <c r="Z35" s="225"/>
      <c r="AA35" s="225"/>
      <c r="AB35" s="225"/>
      <c r="AC35" s="225"/>
      <c r="AD35" s="225"/>
      <c r="AE35" s="225"/>
      <c r="AF35" s="225"/>
      <c r="AG35" s="226"/>
      <c r="AH35" s="49">
        <v>2</v>
      </c>
      <c r="AI35" s="207"/>
      <c r="AJ35" s="208"/>
      <c r="AK35" s="208"/>
      <c r="AL35" s="209"/>
      <c r="AM35" s="550" t="str">
        <f>IF(AI35="","",AM15)</f>
        <v/>
      </c>
      <c r="AN35" s="551"/>
      <c r="AO35" s="551"/>
      <c r="AP35" s="551"/>
      <c r="AQ35" s="551"/>
      <c r="AR35" s="551"/>
      <c r="AS35" s="551"/>
      <c r="AT35" s="551"/>
      <c r="AU35" s="552"/>
    </row>
    <row r="36" spans="1:47" ht="24" customHeight="1" thickBot="1" x14ac:dyDescent="0.2">
      <c r="A36" s="4"/>
      <c r="B36" s="213" t="s">
        <v>26</v>
      </c>
      <c r="C36" s="213"/>
      <c r="D36" s="214"/>
      <c r="E36" s="214"/>
      <c r="F36" s="214"/>
      <c r="G36" s="214"/>
      <c r="H36" s="214"/>
      <c r="I36" s="214"/>
      <c r="J36" s="214"/>
      <c r="K36" s="214"/>
      <c r="L36" s="214"/>
      <c r="M36" s="214"/>
      <c r="N36" s="214"/>
      <c r="O36" s="214"/>
      <c r="P36" s="214"/>
      <c r="Q36" s="215"/>
      <c r="R36" s="198" t="s">
        <v>499</v>
      </c>
      <c r="S36" s="199"/>
      <c r="T36" s="199"/>
      <c r="U36" s="199"/>
      <c r="V36" s="199"/>
      <c r="W36" s="199"/>
      <c r="X36" s="199"/>
      <c r="Y36" s="199"/>
      <c r="Z36" s="199"/>
      <c r="AA36" s="199"/>
      <c r="AB36" s="199"/>
      <c r="AC36" s="199"/>
      <c r="AD36" s="199"/>
      <c r="AE36" s="199"/>
      <c r="AF36" s="199"/>
      <c r="AG36" s="200"/>
      <c r="AH36" s="49">
        <v>3</v>
      </c>
      <c r="AI36" s="207"/>
      <c r="AJ36" s="208"/>
      <c r="AK36" s="208"/>
      <c r="AL36" s="209"/>
      <c r="AM36" s="550" t="str">
        <f>IF(AI36="","",AM17)</f>
        <v/>
      </c>
      <c r="AN36" s="551"/>
      <c r="AO36" s="551"/>
      <c r="AP36" s="551"/>
      <c r="AQ36" s="551"/>
      <c r="AR36" s="551"/>
      <c r="AS36" s="551"/>
      <c r="AT36" s="551"/>
      <c r="AU36" s="552"/>
    </row>
    <row r="37" spans="1:47" ht="24" customHeight="1" thickBot="1" x14ac:dyDescent="0.2">
      <c r="A37" s="4"/>
      <c r="B37" s="213"/>
      <c r="C37" s="213"/>
      <c r="D37" s="214"/>
      <c r="E37" s="216"/>
      <c r="F37" s="216"/>
      <c r="G37" s="216"/>
      <c r="H37" s="216"/>
      <c r="I37" s="216"/>
      <c r="J37" s="216"/>
      <c r="K37" s="216"/>
      <c r="L37" s="216"/>
      <c r="M37" s="216"/>
      <c r="N37" s="216"/>
      <c r="O37" s="216"/>
      <c r="P37" s="216"/>
      <c r="Q37" s="215"/>
      <c r="R37" s="378"/>
      <c r="S37" s="379"/>
      <c r="T37" s="379"/>
      <c r="U37" s="379"/>
      <c r="V37" s="379"/>
      <c r="W37" s="379"/>
      <c r="X37" s="379"/>
      <c r="Y37" s="379"/>
      <c r="Z37" s="379"/>
      <c r="AA37" s="379"/>
      <c r="AB37" s="379"/>
      <c r="AC37" s="379"/>
      <c r="AD37" s="379"/>
      <c r="AE37" s="379"/>
      <c r="AF37" s="379"/>
      <c r="AG37" s="380"/>
      <c r="AH37" s="50">
        <v>4</v>
      </c>
      <c r="AI37" s="207"/>
      <c r="AJ37" s="208"/>
      <c r="AK37" s="208"/>
      <c r="AL37" s="209"/>
      <c r="AM37" s="550" t="str">
        <f>IF(AI37="","",AM19)</f>
        <v/>
      </c>
      <c r="AN37" s="551"/>
      <c r="AO37" s="551"/>
      <c r="AP37" s="551"/>
      <c r="AQ37" s="551"/>
      <c r="AR37" s="551"/>
      <c r="AS37" s="551"/>
      <c r="AT37" s="551"/>
      <c r="AU37" s="552"/>
    </row>
    <row r="38" spans="1:47" ht="24" customHeight="1" thickBot="1" x14ac:dyDescent="0.2">
      <c r="A38" s="4"/>
      <c r="B38" s="213"/>
      <c r="C38" s="213"/>
      <c r="D38" s="214"/>
      <c r="E38" s="214"/>
      <c r="F38" s="214"/>
      <c r="G38" s="214"/>
      <c r="H38" s="214"/>
      <c r="I38" s="214"/>
      <c r="J38" s="214"/>
      <c r="K38" s="214"/>
      <c r="L38" s="214"/>
      <c r="M38" s="214"/>
      <c r="N38" s="214"/>
      <c r="O38" s="214"/>
      <c r="P38" s="214"/>
      <c r="Q38" s="215"/>
      <c r="R38" s="375"/>
      <c r="S38" s="376"/>
      <c r="T38" s="376"/>
      <c r="U38" s="376"/>
      <c r="V38" s="376"/>
      <c r="W38" s="376"/>
      <c r="X38" s="376"/>
      <c r="Y38" s="376"/>
      <c r="Z38" s="376"/>
      <c r="AA38" s="376"/>
      <c r="AB38" s="376"/>
      <c r="AC38" s="376"/>
      <c r="AD38" s="376"/>
      <c r="AE38" s="376"/>
      <c r="AF38" s="376"/>
      <c r="AG38" s="377"/>
      <c r="AH38" s="217" t="s">
        <v>62</v>
      </c>
      <c r="AI38" s="218"/>
      <c r="AJ38" s="218"/>
      <c r="AK38" s="218"/>
      <c r="AL38" s="219"/>
      <c r="AM38" s="372">
        <f>SUM(AM34:AU37)</f>
        <v>0</v>
      </c>
      <c r="AN38" s="373"/>
      <c r="AO38" s="373"/>
      <c r="AP38" s="373"/>
      <c r="AQ38" s="373"/>
      <c r="AR38" s="373"/>
      <c r="AS38" s="373"/>
      <c r="AT38" s="373"/>
      <c r="AU38" s="374"/>
    </row>
    <row r="39" spans="1:47" ht="8.25" customHeight="1" x14ac:dyDescent="0.15">
      <c r="A39" s="4"/>
      <c r="B39" s="4"/>
      <c r="C39" s="195"/>
      <c r="D39" s="195"/>
      <c r="E39" s="195"/>
      <c r="F39" s="195"/>
      <c r="G39" s="195"/>
      <c r="H39" s="195"/>
      <c r="I39" s="195"/>
      <c r="J39" s="195"/>
      <c r="K39" s="195"/>
      <c r="L39" s="195"/>
      <c r="M39" s="195"/>
      <c r="N39" s="195"/>
      <c r="O39" s="195"/>
      <c r="P39" s="195"/>
      <c r="Q39" s="195"/>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ht="22.9" customHeight="1" x14ac:dyDescent="0.15">
      <c r="A40" s="3"/>
      <c r="B40" s="4"/>
      <c r="C40" s="196"/>
      <c r="D40" s="196"/>
      <c r="E40" s="196"/>
      <c r="F40" s="196"/>
      <c r="G40" s="196"/>
      <c r="H40" s="196"/>
      <c r="I40" s="196"/>
      <c r="J40" s="196"/>
      <c r="K40" s="196"/>
      <c r="L40" s="196"/>
      <c r="M40" s="196"/>
      <c r="N40" s="196"/>
      <c r="O40" s="196"/>
      <c r="P40" s="196"/>
      <c r="Q40" s="196"/>
      <c r="R40" s="3"/>
      <c r="S40" s="197" t="s">
        <v>27</v>
      </c>
      <c r="T40" s="197"/>
      <c r="U40" s="197"/>
      <c r="V40" s="197"/>
      <c r="W40" s="197"/>
      <c r="X40" s="197"/>
      <c r="Y40" s="197"/>
      <c r="Z40" s="197"/>
      <c r="AA40" s="197"/>
      <c r="AB40" s="197"/>
      <c r="AC40" s="197"/>
      <c r="AD40" s="197"/>
      <c r="AE40" s="197"/>
      <c r="AF40" s="3"/>
      <c r="AG40" s="4"/>
      <c r="AH40" s="3"/>
      <c r="AI40" s="3"/>
      <c r="AJ40" s="3"/>
      <c r="AK40" s="3"/>
      <c r="AL40" s="3"/>
      <c r="AM40" s="3"/>
      <c r="AN40" s="3"/>
      <c r="AO40" s="3"/>
      <c r="AP40" s="3"/>
      <c r="AQ40" s="3"/>
      <c r="AR40" s="3"/>
      <c r="AS40" s="3"/>
      <c r="AT40" s="3"/>
      <c r="AU40" s="3"/>
    </row>
  </sheetData>
  <sheetProtection algorithmName="SHA-512" hashValue="B/CRzglvHcqvmXqtSilOgDDJ96je4ITmByTSEqhxpRZsClDEUVyIh8xZlec2ewblrKk+DODVMZ+JtTviFt9Puw==" saltValue="+AyBkuC34E4YiK6OAU2azA==" spinCount="100000" sheet="1" objects="1" scenarios="1" selectLockedCells="1"/>
  <mergeCells count="172">
    <mergeCell ref="AC7:AU7"/>
    <mergeCell ref="B8:G8"/>
    <mergeCell ref="H8:AA8"/>
    <mergeCell ref="AB8:AH8"/>
    <mergeCell ref="AJ8:AT8"/>
    <mergeCell ref="B9:E9"/>
    <mergeCell ref="F9:J9"/>
    <mergeCell ref="AD13:AH14"/>
    <mergeCell ref="AI13:AL14"/>
    <mergeCell ref="P14:Q14"/>
    <mergeCell ref="S14:T14"/>
    <mergeCell ref="B13:C13"/>
    <mergeCell ref="D13:M13"/>
    <mergeCell ref="N13:O13"/>
    <mergeCell ref="P13:Q13"/>
    <mergeCell ref="S13:T13"/>
    <mergeCell ref="V13:AA14"/>
    <mergeCell ref="AB13:AC14"/>
    <mergeCell ref="L9:M9"/>
    <mergeCell ref="N9:O9"/>
    <mergeCell ref="T9:W9"/>
    <mergeCell ref="X9:Z9"/>
    <mergeCell ref="AA9:AG9"/>
    <mergeCell ref="AI9:AQ9"/>
    <mergeCell ref="AR9:AU9"/>
    <mergeCell ref="X10:Y10"/>
    <mergeCell ref="AM13:AU14"/>
    <mergeCell ref="B14:M14"/>
    <mergeCell ref="N14:O14"/>
    <mergeCell ref="N11:AA11"/>
    <mergeCell ref="AB11:AU11"/>
    <mergeCell ref="N12:R12"/>
    <mergeCell ref="S12:U12"/>
    <mergeCell ref="V12:AA12"/>
    <mergeCell ref="AB12:AC12"/>
    <mergeCell ref="AD12:AH12"/>
    <mergeCell ref="AI12:AL12"/>
    <mergeCell ref="AM12:AU12"/>
    <mergeCell ref="B1:T3"/>
    <mergeCell ref="U1:AD1"/>
    <mergeCell ref="X3:Y6"/>
    <mergeCell ref="AA3:AB3"/>
    <mergeCell ref="AC3:AS3"/>
    <mergeCell ref="Z4:AB4"/>
    <mergeCell ref="AC4:AS4"/>
    <mergeCell ref="AT4:AU6"/>
    <mergeCell ref="Z5:AB6"/>
    <mergeCell ref="AC5:AS6"/>
    <mergeCell ref="AM15:AU16"/>
    <mergeCell ref="B16:M16"/>
    <mergeCell ref="N16:O16"/>
    <mergeCell ref="P16:Q16"/>
    <mergeCell ref="S16:T16"/>
    <mergeCell ref="B15:C15"/>
    <mergeCell ref="D15:M15"/>
    <mergeCell ref="N15:O15"/>
    <mergeCell ref="P15:Q15"/>
    <mergeCell ref="S15:T15"/>
    <mergeCell ref="V15:AA16"/>
    <mergeCell ref="AB15:AC16"/>
    <mergeCell ref="AI15:AL16"/>
    <mergeCell ref="AD15:AH16"/>
    <mergeCell ref="AM17:AU18"/>
    <mergeCell ref="B18:M18"/>
    <mergeCell ref="N18:O18"/>
    <mergeCell ref="P18:Q18"/>
    <mergeCell ref="S18:T18"/>
    <mergeCell ref="B17:C17"/>
    <mergeCell ref="D17:M17"/>
    <mergeCell ref="N17:O17"/>
    <mergeCell ref="P17:Q17"/>
    <mergeCell ref="S17:T17"/>
    <mergeCell ref="V17:AA18"/>
    <mergeCell ref="AB17:AC18"/>
    <mergeCell ref="AI17:AL18"/>
    <mergeCell ref="AD17:AH18"/>
    <mergeCell ref="AM19:AU20"/>
    <mergeCell ref="B20:M20"/>
    <mergeCell ref="N20:O20"/>
    <mergeCell ref="P20:Q20"/>
    <mergeCell ref="S20:T20"/>
    <mergeCell ref="B19:C19"/>
    <mergeCell ref="D19:M19"/>
    <mergeCell ref="N19:O19"/>
    <mergeCell ref="P19:Q19"/>
    <mergeCell ref="S19:T19"/>
    <mergeCell ref="V19:AA20"/>
    <mergeCell ref="AB19:AC20"/>
    <mergeCell ref="AI19:AL20"/>
    <mergeCell ref="AD19:AH20"/>
    <mergeCell ref="AM21:AU21"/>
    <mergeCell ref="B22:G22"/>
    <mergeCell ref="I22:J22"/>
    <mergeCell ref="N22:O22"/>
    <mergeCell ref="P22:Q22"/>
    <mergeCell ref="S22:T22"/>
    <mergeCell ref="V22:AA22"/>
    <mergeCell ref="B21:M21"/>
    <mergeCell ref="N21:O21"/>
    <mergeCell ref="P21:Q21"/>
    <mergeCell ref="S21:T21"/>
    <mergeCell ref="V21:AA21"/>
    <mergeCell ref="AB21:AC21"/>
    <mergeCell ref="AB22:AC22"/>
    <mergeCell ref="AM22:AU22"/>
    <mergeCell ref="AI21:AL21"/>
    <mergeCell ref="AI22:AL22"/>
    <mergeCell ref="AM31:AU31"/>
    <mergeCell ref="X32:AL32"/>
    <mergeCell ref="AM32:AU32"/>
    <mergeCell ref="Y29:AF29"/>
    <mergeCell ref="AG29:AL29"/>
    <mergeCell ref="AM29:AU29"/>
    <mergeCell ref="B23:U23"/>
    <mergeCell ref="AB23:AL23"/>
    <mergeCell ref="AM23:AU23"/>
    <mergeCell ref="X24:X30"/>
    <mergeCell ref="Y24:AL24"/>
    <mergeCell ref="AM24:AU24"/>
    <mergeCell ref="Y25:AL25"/>
    <mergeCell ref="AM25:AU25"/>
    <mergeCell ref="Y26:AL26"/>
    <mergeCell ref="AM26:AU26"/>
    <mergeCell ref="C30:F30"/>
    <mergeCell ref="Y30:AL30"/>
    <mergeCell ref="AM30:AU30"/>
    <mergeCell ref="AM27:AU27"/>
    <mergeCell ref="Y28:AF28"/>
    <mergeCell ref="AM28:AU28"/>
    <mergeCell ref="F31:J31"/>
    <mergeCell ref="F32:J32"/>
    <mergeCell ref="AM36:AU36"/>
    <mergeCell ref="AI37:AL37"/>
    <mergeCell ref="AM37:AU37"/>
    <mergeCell ref="AH38:AL38"/>
    <mergeCell ref="AM38:AU38"/>
    <mergeCell ref="B33:C35"/>
    <mergeCell ref="D33:Q35"/>
    <mergeCell ref="R33:AG35"/>
    <mergeCell ref="AH33:AL33"/>
    <mergeCell ref="AM33:AU33"/>
    <mergeCell ref="AI34:AL34"/>
    <mergeCell ref="AM34:AU34"/>
    <mergeCell ref="AI35:AL35"/>
    <mergeCell ref="AM35:AU35"/>
    <mergeCell ref="R36:AG36"/>
    <mergeCell ref="R37:AG37"/>
    <mergeCell ref="R38:AG38"/>
    <mergeCell ref="P7:AB7"/>
    <mergeCell ref="C39:Q39"/>
    <mergeCell ref="C40:Q40"/>
    <mergeCell ref="S40:AE40"/>
    <mergeCell ref="P10:S10"/>
    <mergeCell ref="B36:C38"/>
    <mergeCell ref="D36:Q38"/>
    <mergeCell ref="U31:V31"/>
    <mergeCell ref="U29:V29"/>
    <mergeCell ref="X31:AG31"/>
    <mergeCell ref="AG28:AL28"/>
    <mergeCell ref="AD22:AH22"/>
    <mergeCell ref="AD21:AH21"/>
    <mergeCell ref="AI36:AL36"/>
    <mergeCell ref="AH31:AI31"/>
    <mergeCell ref="H29:H30"/>
    <mergeCell ref="I29:L29"/>
    <mergeCell ref="M29:M30"/>
    <mergeCell ref="O29:R29"/>
    <mergeCell ref="S29:S30"/>
    <mergeCell ref="V23:AA23"/>
    <mergeCell ref="Y27:AL27"/>
    <mergeCell ref="P9:S9"/>
    <mergeCell ref="B11:M12"/>
  </mergeCells>
  <phoneticPr fontId="16"/>
  <printOptions horizontalCentered="1" verticalCentered="1"/>
  <pageMargins left="0.19685039370078741" right="0.19685039370078741" top="0.19685039370078741" bottom="0.19685039370078741" header="0.31496062992125984" footer="0.31496062992125984"/>
  <pageSetup paperSize="9" scale="106" fitToWidth="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sheetPr>
  <dimension ref="A1:G36"/>
  <sheetViews>
    <sheetView showGridLines="0" view="pageBreakPreview" zoomScaleNormal="100" zoomScaleSheetLayoutView="100" workbookViewId="0">
      <selection activeCell="A6" sqref="A6"/>
    </sheetView>
  </sheetViews>
  <sheetFormatPr defaultRowHeight="14.25" x14ac:dyDescent="0.15"/>
  <cols>
    <col min="1" max="1" width="28.125" style="88" customWidth="1"/>
    <col min="2" max="2" width="9.625" style="71" customWidth="1"/>
    <col min="3" max="3" width="8.875" style="71" customWidth="1"/>
    <col min="4" max="4" width="12.625" style="71" customWidth="1"/>
    <col min="5" max="5" width="5.625" style="71" customWidth="1"/>
    <col min="6" max="6" width="9.625" style="71" customWidth="1"/>
    <col min="7" max="7" width="12.625" style="71" customWidth="1"/>
    <col min="8" max="16384" width="9" style="71"/>
  </cols>
  <sheetData>
    <row r="1" spans="1:7" ht="6" customHeight="1" x14ac:dyDescent="0.15">
      <c r="A1" s="72"/>
      <c r="B1" s="73"/>
      <c r="C1" s="73"/>
      <c r="D1" s="73"/>
      <c r="E1" s="73"/>
      <c r="F1" s="73"/>
      <c r="G1" s="73"/>
    </row>
    <row r="2" spans="1:7" ht="45" customHeight="1" x14ac:dyDescent="0.15">
      <c r="A2" s="492" t="s">
        <v>506</v>
      </c>
      <c r="B2" s="492"/>
      <c r="C2" s="492"/>
      <c r="D2" s="492"/>
      <c r="E2" s="492"/>
      <c r="F2" s="492"/>
      <c r="G2" s="492"/>
    </row>
    <row r="3" spans="1:7" ht="10.7" customHeight="1" thickBot="1" x14ac:dyDescent="0.2">
      <c r="A3" s="74"/>
      <c r="B3" s="75"/>
      <c r="C3" s="75"/>
      <c r="D3" s="75"/>
      <c r="E3" s="75"/>
      <c r="F3" s="75"/>
      <c r="G3" s="75"/>
    </row>
    <row r="4" spans="1:7" ht="27" customHeight="1" x14ac:dyDescent="0.15">
      <c r="A4" s="494" t="s">
        <v>490</v>
      </c>
      <c r="B4" s="584" t="s">
        <v>505</v>
      </c>
      <c r="C4" s="585"/>
      <c r="D4" s="585"/>
      <c r="E4" s="586" t="s">
        <v>504</v>
      </c>
      <c r="F4" s="587"/>
      <c r="G4" s="588"/>
    </row>
    <row r="5" spans="1:7" ht="27" customHeight="1" x14ac:dyDescent="0.15">
      <c r="A5" s="495"/>
      <c r="B5" s="91" t="s">
        <v>488</v>
      </c>
      <c r="C5" s="92" t="s">
        <v>485</v>
      </c>
      <c r="D5" s="93" t="s">
        <v>486</v>
      </c>
      <c r="E5" s="92" t="s">
        <v>487</v>
      </c>
      <c r="F5" s="94" t="s">
        <v>488</v>
      </c>
      <c r="G5" s="95" t="s">
        <v>486</v>
      </c>
    </row>
    <row r="6" spans="1:7" s="97" customFormat="1" ht="23.1" customHeight="1" x14ac:dyDescent="0.15">
      <c r="A6" s="98"/>
      <c r="B6" s="163"/>
      <c r="C6" s="90"/>
      <c r="D6" s="90" t="str">
        <f t="shared" ref="D6:D7" si="0">IF(B6="","",B6*C6)</f>
        <v/>
      </c>
      <c r="E6" s="89" t="str">
        <f>IF(D6="","",100)</f>
        <v/>
      </c>
      <c r="F6" s="162" t="str">
        <f>IF(B6="","",B6)</f>
        <v/>
      </c>
      <c r="G6" s="96" t="str">
        <f t="shared" ref="G6:G7" si="1">IF(F6="","",C6*F6*(E6/100))</f>
        <v/>
      </c>
    </row>
    <row r="7" spans="1:7" s="97" customFormat="1" ht="23.1" customHeight="1" x14ac:dyDescent="0.15">
      <c r="A7" s="98"/>
      <c r="B7" s="163"/>
      <c r="C7" s="90"/>
      <c r="D7" s="90" t="str">
        <f t="shared" si="0"/>
        <v/>
      </c>
      <c r="E7" s="89" t="str">
        <f t="shared" ref="E7" si="2">IF(D7="","",100)</f>
        <v/>
      </c>
      <c r="F7" s="162" t="str">
        <f t="shared" ref="F7:F33" si="3">IF(B7="","",B7)</f>
        <v/>
      </c>
      <c r="G7" s="96" t="str">
        <f t="shared" si="1"/>
        <v/>
      </c>
    </row>
    <row r="8" spans="1:7" s="79" customFormat="1" ht="23.1" customHeight="1" x14ac:dyDescent="0.15">
      <c r="A8" s="98"/>
      <c r="B8" s="163"/>
      <c r="C8" s="90"/>
      <c r="D8" s="90" t="str">
        <f t="shared" ref="D8:D34" si="4">IF(B8="","",B8*C8)</f>
        <v/>
      </c>
      <c r="E8" s="89" t="str">
        <f t="shared" ref="E8:E33" si="5">IF(D8="","",100)</f>
        <v/>
      </c>
      <c r="F8" s="162" t="str">
        <f t="shared" si="3"/>
        <v/>
      </c>
      <c r="G8" s="96" t="str">
        <f>IF(F8="","",C8*F8*(E8/100))</f>
        <v/>
      </c>
    </row>
    <row r="9" spans="1:7" s="97" customFormat="1" ht="23.1" customHeight="1" x14ac:dyDescent="0.15">
      <c r="A9" s="98"/>
      <c r="B9" s="163"/>
      <c r="C9" s="90"/>
      <c r="D9" s="90" t="str">
        <f t="shared" si="4"/>
        <v/>
      </c>
      <c r="E9" s="89" t="str">
        <f t="shared" si="5"/>
        <v/>
      </c>
      <c r="F9" s="162" t="str">
        <f t="shared" si="3"/>
        <v/>
      </c>
      <c r="G9" s="96" t="str">
        <f t="shared" ref="G9:G33" si="6">IF(F9="","",C9*F9*(E9/100))</f>
        <v/>
      </c>
    </row>
    <row r="10" spans="1:7" s="97" customFormat="1" ht="23.1" customHeight="1" x14ac:dyDescent="0.15">
      <c r="A10" s="98"/>
      <c r="B10" s="163"/>
      <c r="C10" s="90"/>
      <c r="D10" s="90" t="str">
        <f t="shared" si="4"/>
        <v/>
      </c>
      <c r="E10" s="89" t="str">
        <f t="shared" si="5"/>
        <v/>
      </c>
      <c r="F10" s="162" t="str">
        <f t="shared" si="3"/>
        <v/>
      </c>
      <c r="G10" s="96" t="str">
        <f t="shared" si="6"/>
        <v/>
      </c>
    </row>
    <row r="11" spans="1:7" s="97" customFormat="1" ht="23.1" customHeight="1" x14ac:dyDescent="0.15">
      <c r="A11" s="98"/>
      <c r="B11" s="163"/>
      <c r="C11" s="90"/>
      <c r="D11" s="90" t="str">
        <f>IF(B11="","",B11*C11)</f>
        <v/>
      </c>
      <c r="E11" s="89" t="str">
        <f t="shared" si="5"/>
        <v/>
      </c>
      <c r="F11" s="162" t="str">
        <f t="shared" si="3"/>
        <v/>
      </c>
      <c r="G11" s="96" t="str">
        <f t="shared" si="6"/>
        <v/>
      </c>
    </row>
    <row r="12" spans="1:7" s="97" customFormat="1" ht="23.1" customHeight="1" x14ac:dyDescent="0.15">
      <c r="A12" s="98"/>
      <c r="B12" s="163"/>
      <c r="C12" s="90"/>
      <c r="D12" s="90" t="str">
        <f t="shared" si="4"/>
        <v/>
      </c>
      <c r="E12" s="89" t="str">
        <f t="shared" si="5"/>
        <v/>
      </c>
      <c r="F12" s="162" t="str">
        <f t="shared" si="3"/>
        <v/>
      </c>
      <c r="G12" s="96" t="str">
        <f t="shared" si="6"/>
        <v/>
      </c>
    </row>
    <row r="13" spans="1:7" s="97" customFormat="1" ht="23.1" customHeight="1" x14ac:dyDescent="0.15">
      <c r="A13" s="98"/>
      <c r="B13" s="163"/>
      <c r="C13" s="90"/>
      <c r="D13" s="90" t="str">
        <f t="shared" si="4"/>
        <v/>
      </c>
      <c r="E13" s="89" t="str">
        <f t="shared" si="5"/>
        <v/>
      </c>
      <c r="F13" s="162" t="str">
        <f t="shared" si="3"/>
        <v/>
      </c>
      <c r="G13" s="96" t="str">
        <f t="shared" si="6"/>
        <v/>
      </c>
    </row>
    <row r="14" spans="1:7" s="97" customFormat="1" ht="23.1" customHeight="1" x14ac:dyDescent="0.15">
      <c r="A14" s="98"/>
      <c r="B14" s="163"/>
      <c r="C14" s="90"/>
      <c r="D14" s="90" t="str">
        <f t="shared" si="4"/>
        <v/>
      </c>
      <c r="E14" s="89" t="str">
        <f t="shared" si="5"/>
        <v/>
      </c>
      <c r="F14" s="162" t="str">
        <f t="shared" si="3"/>
        <v/>
      </c>
      <c r="G14" s="96" t="str">
        <f t="shared" si="6"/>
        <v/>
      </c>
    </row>
    <row r="15" spans="1:7" s="97" customFormat="1" ht="23.1" customHeight="1" x14ac:dyDescent="0.15">
      <c r="A15" s="98"/>
      <c r="B15" s="163"/>
      <c r="C15" s="90"/>
      <c r="D15" s="90" t="str">
        <f t="shared" si="4"/>
        <v/>
      </c>
      <c r="E15" s="89" t="str">
        <f t="shared" si="5"/>
        <v/>
      </c>
      <c r="F15" s="162" t="str">
        <f t="shared" si="3"/>
        <v/>
      </c>
      <c r="G15" s="96" t="str">
        <f t="shared" si="6"/>
        <v/>
      </c>
    </row>
    <row r="16" spans="1:7" s="97" customFormat="1" ht="23.1" customHeight="1" x14ac:dyDescent="0.15">
      <c r="A16" s="98"/>
      <c r="B16" s="163"/>
      <c r="C16" s="90"/>
      <c r="D16" s="90" t="str">
        <f t="shared" si="4"/>
        <v/>
      </c>
      <c r="E16" s="89" t="str">
        <f t="shared" si="5"/>
        <v/>
      </c>
      <c r="F16" s="162" t="str">
        <f t="shared" si="3"/>
        <v/>
      </c>
      <c r="G16" s="96" t="str">
        <f t="shared" si="6"/>
        <v/>
      </c>
    </row>
    <row r="17" spans="1:7" s="97" customFormat="1" ht="23.1" customHeight="1" x14ac:dyDescent="0.15">
      <c r="A17" s="98"/>
      <c r="B17" s="163"/>
      <c r="C17" s="90"/>
      <c r="D17" s="90" t="str">
        <f t="shared" si="4"/>
        <v/>
      </c>
      <c r="E17" s="89" t="str">
        <f t="shared" si="5"/>
        <v/>
      </c>
      <c r="F17" s="162" t="str">
        <f t="shared" si="3"/>
        <v/>
      </c>
      <c r="G17" s="96" t="str">
        <f t="shared" si="6"/>
        <v/>
      </c>
    </row>
    <row r="18" spans="1:7" s="97" customFormat="1" ht="23.1" customHeight="1" x14ac:dyDescent="0.15">
      <c r="A18" s="98"/>
      <c r="B18" s="163"/>
      <c r="C18" s="90"/>
      <c r="D18" s="90" t="str">
        <f t="shared" si="4"/>
        <v/>
      </c>
      <c r="E18" s="89" t="str">
        <f t="shared" si="5"/>
        <v/>
      </c>
      <c r="F18" s="162" t="str">
        <f t="shared" si="3"/>
        <v/>
      </c>
      <c r="G18" s="96" t="str">
        <f t="shared" si="6"/>
        <v/>
      </c>
    </row>
    <row r="19" spans="1:7" s="97" customFormat="1" ht="23.1" customHeight="1" x14ac:dyDescent="0.15">
      <c r="A19" s="98"/>
      <c r="B19" s="163"/>
      <c r="C19" s="90"/>
      <c r="D19" s="90" t="str">
        <f t="shared" si="4"/>
        <v/>
      </c>
      <c r="E19" s="89" t="str">
        <f t="shared" si="5"/>
        <v/>
      </c>
      <c r="F19" s="162" t="str">
        <f t="shared" si="3"/>
        <v/>
      </c>
      <c r="G19" s="96" t="str">
        <f t="shared" si="6"/>
        <v/>
      </c>
    </row>
    <row r="20" spans="1:7" s="97" customFormat="1" ht="23.1" customHeight="1" x14ac:dyDescent="0.15">
      <c r="A20" s="98"/>
      <c r="B20" s="163"/>
      <c r="C20" s="90"/>
      <c r="D20" s="90" t="str">
        <f t="shared" si="4"/>
        <v/>
      </c>
      <c r="E20" s="89" t="str">
        <f t="shared" si="5"/>
        <v/>
      </c>
      <c r="F20" s="162" t="str">
        <f t="shared" si="3"/>
        <v/>
      </c>
      <c r="G20" s="96" t="str">
        <f t="shared" si="6"/>
        <v/>
      </c>
    </row>
    <row r="21" spans="1:7" s="97" customFormat="1" ht="23.1" customHeight="1" x14ac:dyDescent="0.15">
      <c r="A21" s="98"/>
      <c r="B21" s="163"/>
      <c r="C21" s="90"/>
      <c r="D21" s="90" t="str">
        <f t="shared" si="4"/>
        <v/>
      </c>
      <c r="E21" s="89" t="str">
        <f t="shared" si="5"/>
        <v/>
      </c>
      <c r="F21" s="162" t="str">
        <f t="shared" si="3"/>
        <v/>
      </c>
      <c r="G21" s="96" t="str">
        <f t="shared" si="6"/>
        <v/>
      </c>
    </row>
    <row r="22" spans="1:7" s="97" customFormat="1" ht="23.1" customHeight="1" x14ac:dyDescent="0.15">
      <c r="A22" s="98"/>
      <c r="B22" s="163"/>
      <c r="C22" s="90"/>
      <c r="D22" s="90" t="str">
        <f t="shared" si="4"/>
        <v/>
      </c>
      <c r="E22" s="89" t="str">
        <f t="shared" si="5"/>
        <v/>
      </c>
      <c r="F22" s="162" t="str">
        <f t="shared" si="3"/>
        <v/>
      </c>
      <c r="G22" s="96" t="str">
        <f t="shared" si="6"/>
        <v/>
      </c>
    </row>
    <row r="23" spans="1:7" s="97" customFormat="1" ht="23.1" customHeight="1" x14ac:dyDescent="0.15">
      <c r="A23" s="98"/>
      <c r="B23" s="163"/>
      <c r="C23" s="90"/>
      <c r="D23" s="90" t="str">
        <f t="shared" si="4"/>
        <v/>
      </c>
      <c r="E23" s="89" t="str">
        <f t="shared" si="5"/>
        <v/>
      </c>
      <c r="F23" s="162" t="str">
        <f t="shared" si="3"/>
        <v/>
      </c>
      <c r="G23" s="96" t="str">
        <f t="shared" si="6"/>
        <v/>
      </c>
    </row>
    <row r="24" spans="1:7" s="97" customFormat="1" ht="23.1" customHeight="1" x14ac:dyDescent="0.15">
      <c r="A24" s="98"/>
      <c r="B24" s="163"/>
      <c r="C24" s="90"/>
      <c r="D24" s="90" t="str">
        <f t="shared" si="4"/>
        <v/>
      </c>
      <c r="E24" s="89" t="str">
        <f t="shared" si="5"/>
        <v/>
      </c>
      <c r="F24" s="162" t="str">
        <f t="shared" si="3"/>
        <v/>
      </c>
      <c r="G24" s="96" t="str">
        <f t="shared" si="6"/>
        <v/>
      </c>
    </row>
    <row r="25" spans="1:7" s="97" customFormat="1" ht="23.1" customHeight="1" x14ac:dyDescent="0.15">
      <c r="A25" s="98"/>
      <c r="B25" s="163"/>
      <c r="C25" s="90"/>
      <c r="D25" s="90" t="str">
        <f t="shared" si="4"/>
        <v/>
      </c>
      <c r="E25" s="89" t="str">
        <f t="shared" si="5"/>
        <v/>
      </c>
      <c r="F25" s="162" t="str">
        <f t="shared" si="3"/>
        <v/>
      </c>
      <c r="G25" s="96" t="str">
        <f t="shared" si="6"/>
        <v/>
      </c>
    </row>
    <row r="26" spans="1:7" s="97" customFormat="1" ht="23.1" customHeight="1" x14ac:dyDescent="0.15">
      <c r="A26" s="98"/>
      <c r="B26" s="163"/>
      <c r="C26" s="90"/>
      <c r="D26" s="90" t="str">
        <f t="shared" si="4"/>
        <v/>
      </c>
      <c r="E26" s="89" t="str">
        <f t="shared" si="5"/>
        <v/>
      </c>
      <c r="F26" s="162" t="str">
        <f t="shared" si="3"/>
        <v/>
      </c>
      <c r="G26" s="96" t="str">
        <f t="shared" si="6"/>
        <v/>
      </c>
    </row>
    <row r="27" spans="1:7" s="97" customFormat="1" ht="23.1" customHeight="1" x14ac:dyDescent="0.15">
      <c r="A27" s="98"/>
      <c r="B27" s="163"/>
      <c r="C27" s="90"/>
      <c r="D27" s="90" t="str">
        <f t="shared" si="4"/>
        <v/>
      </c>
      <c r="E27" s="89" t="str">
        <f t="shared" si="5"/>
        <v/>
      </c>
      <c r="F27" s="162" t="str">
        <f t="shared" si="3"/>
        <v/>
      </c>
      <c r="G27" s="96" t="str">
        <f t="shared" si="6"/>
        <v/>
      </c>
    </row>
    <row r="28" spans="1:7" s="97" customFormat="1" ht="23.1" customHeight="1" x14ac:dyDescent="0.15">
      <c r="A28" s="98"/>
      <c r="B28" s="163"/>
      <c r="C28" s="90"/>
      <c r="D28" s="90" t="str">
        <f t="shared" si="4"/>
        <v/>
      </c>
      <c r="E28" s="89" t="str">
        <f t="shared" si="5"/>
        <v/>
      </c>
      <c r="F28" s="162" t="str">
        <f t="shared" si="3"/>
        <v/>
      </c>
      <c r="G28" s="96" t="str">
        <f t="shared" si="6"/>
        <v/>
      </c>
    </row>
    <row r="29" spans="1:7" s="97" customFormat="1" ht="23.1" customHeight="1" x14ac:dyDescent="0.15">
      <c r="A29" s="98"/>
      <c r="B29" s="163"/>
      <c r="C29" s="90"/>
      <c r="D29" s="90" t="str">
        <f t="shared" si="4"/>
        <v/>
      </c>
      <c r="E29" s="89" t="str">
        <f t="shared" si="5"/>
        <v/>
      </c>
      <c r="F29" s="162" t="str">
        <f t="shared" si="3"/>
        <v/>
      </c>
      <c r="G29" s="96" t="str">
        <f t="shared" si="6"/>
        <v/>
      </c>
    </row>
    <row r="30" spans="1:7" s="97" customFormat="1" ht="23.1" customHeight="1" x14ac:dyDescent="0.15">
      <c r="A30" s="98"/>
      <c r="B30" s="163"/>
      <c r="C30" s="90"/>
      <c r="D30" s="90" t="str">
        <f t="shared" si="4"/>
        <v/>
      </c>
      <c r="E30" s="89" t="str">
        <f t="shared" si="5"/>
        <v/>
      </c>
      <c r="F30" s="162" t="str">
        <f t="shared" si="3"/>
        <v/>
      </c>
      <c r="G30" s="96" t="str">
        <f t="shared" si="6"/>
        <v/>
      </c>
    </row>
    <row r="31" spans="1:7" s="97" customFormat="1" ht="23.1" customHeight="1" x14ac:dyDescent="0.15">
      <c r="A31" s="98"/>
      <c r="B31" s="163"/>
      <c r="C31" s="90"/>
      <c r="D31" s="90" t="str">
        <f t="shared" si="4"/>
        <v/>
      </c>
      <c r="E31" s="89" t="str">
        <f t="shared" si="5"/>
        <v/>
      </c>
      <c r="F31" s="162" t="str">
        <f t="shared" si="3"/>
        <v/>
      </c>
      <c r="G31" s="96" t="str">
        <f t="shared" si="6"/>
        <v/>
      </c>
    </row>
    <row r="32" spans="1:7" s="97" customFormat="1" ht="23.1" customHeight="1" x14ac:dyDescent="0.15">
      <c r="A32" s="98"/>
      <c r="B32" s="163"/>
      <c r="C32" s="90"/>
      <c r="D32" s="90" t="str">
        <f t="shared" si="4"/>
        <v/>
      </c>
      <c r="E32" s="89" t="str">
        <f t="shared" si="5"/>
        <v/>
      </c>
      <c r="F32" s="162" t="str">
        <f t="shared" si="3"/>
        <v/>
      </c>
      <c r="G32" s="96" t="str">
        <f t="shared" si="6"/>
        <v/>
      </c>
    </row>
    <row r="33" spans="1:7" s="97" customFormat="1" ht="23.1" customHeight="1" x14ac:dyDescent="0.15">
      <c r="A33" s="98"/>
      <c r="B33" s="163"/>
      <c r="C33" s="90"/>
      <c r="D33" s="90" t="str">
        <f t="shared" si="4"/>
        <v/>
      </c>
      <c r="E33" s="89" t="str">
        <f t="shared" si="5"/>
        <v/>
      </c>
      <c r="F33" s="162" t="str">
        <f t="shared" si="3"/>
        <v/>
      </c>
      <c r="G33" s="96" t="str">
        <f t="shared" si="6"/>
        <v/>
      </c>
    </row>
    <row r="34" spans="1:7" s="76" customFormat="1" ht="23.1" customHeight="1" x14ac:dyDescent="0.15">
      <c r="A34" s="164"/>
      <c r="B34" s="80"/>
      <c r="C34" s="81"/>
      <c r="D34" s="77" t="str">
        <f t="shared" si="4"/>
        <v/>
      </c>
      <c r="E34" s="78"/>
      <c r="F34" s="78"/>
      <c r="G34" s="82"/>
    </row>
    <row r="35" spans="1:7" s="76" customFormat="1" ht="23.1" customHeight="1" thickBot="1" x14ac:dyDescent="0.2">
      <c r="A35" s="83" t="s">
        <v>489</v>
      </c>
      <c r="B35" s="84"/>
      <c r="C35" s="85"/>
      <c r="D35" s="85"/>
      <c r="E35" s="86"/>
      <c r="F35" s="86"/>
      <c r="G35" s="87">
        <f>SUM(G6:G34)</f>
        <v>0</v>
      </c>
    </row>
    <row r="36" spans="1:7" ht="20.25" customHeight="1" x14ac:dyDescent="0.15">
      <c r="A36" s="493" t="s">
        <v>483</v>
      </c>
      <c r="B36" s="493"/>
      <c r="C36" s="493"/>
      <c r="D36" s="493"/>
      <c r="E36" s="493"/>
      <c r="F36" s="493"/>
      <c r="G36" s="493"/>
    </row>
  </sheetData>
  <sheetProtection algorithmName="SHA-512" hashValue="NE/Jq+M1qTMszI4X79uvctmyILvSUl4GwZqWG8aIc0urVchVcP+wOt6KfyKJn1R6QEQ59yzeys+SQb7W0S87EA==" saltValue="IpU4wgDu43VpiuW3Kv9Chg==" spinCount="100000" sheet="1" objects="1" scenarios="1" selectLockedCells="1"/>
  <mergeCells count="5">
    <mergeCell ref="A2:G2"/>
    <mergeCell ref="A4:A5"/>
    <mergeCell ref="B4:D4"/>
    <mergeCell ref="E4:G4"/>
    <mergeCell ref="A36:G36"/>
  </mergeCells>
  <phoneticPr fontId="16"/>
  <printOptions horizontalCentered="1" verticalCentered="1"/>
  <pageMargins left="0.19685039370078741" right="0.19685039370078741" top="0.19685039370078741" bottom="0.19685039370078741" header="0.31496062992125984" footer="0.31496062992125984"/>
  <pageSetup paperSize="9" scale="10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指定請求書注意事項</vt:lpstr>
      <vt:lpstr>発注分入力説明</vt:lpstr>
      <vt:lpstr>発注分</vt:lpstr>
      <vt:lpstr>BC一覧</vt:lpstr>
      <vt:lpstr>発注分明細書</vt:lpstr>
      <vt:lpstr>非発注入力説明</vt:lpstr>
      <vt:lpstr>非発注</vt:lpstr>
      <vt:lpstr>非発注明細書</vt:lpstr>
      <vt:lpstr>発注分!Print_Area</vt:lpstr>
      <vt:lpstr>発注分明細書!Print_Area</vt:lpstr>
      <vt:lpstr>非発注!Print_Area</vt:lpstr>
      <vt:lpstr>非発注入力説明!Print_Area</vt:lpstr>
      <vt:lpstr>非発注明細書!Print_Area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kei-takeya</dc:creator>
  <cp:lastModifiedBy>kei-takeya</cp:lastModifiedBy>
  <cp:lastPrinted>2022-08-01T05:02:51Z</cp:lastPrinted>
  <dcterms:created xsi:type="dcterms:W3CDTF">2021-01-30T02:31:13Z</dcterms:created>
  <dcterms:modified xsi:type="dcterms:W3CDTF">2024-09-13T08:28:01Z</dcterms:modified>
</cp:coreProperties>
</file>